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60" yWindow="-15" windowWidth="15480" windowHeight="5820"/>
  </bookViews>
  <sheets>
    <sheet name="19.8_2017" sheetId="2" r:id="rId1"/>
  </sheets>
  <definedNames>
    <definedName name="_Key1" localSheetId="0" hidden="1">'19.8_2017'!$A$23:$A$53</definedName>
    <definedName name="_Order1" hidden="1">255</definedName>
    <definedName name="_Regression_Int" localSheetId="0" hidden="1">1</definedName>
    <definedName name="A_IMPRESIÓN_IM" localSheetId="0">'19.8_2017'!#REF!</definedName>
    <definedName name="Imprimir_área_IM" localSheetId="0">'19.8_2017'!#REF!</definedName>
    <definedName name="SDASD" hidden="1">#REF!</definedName>
  </definedNames>
  <calcPr calcId="152511"/>
</workbook>
</file>

<file path=xl/calcChain.xml><?xml version="1.0" encoding="utf-8"?>
<calcChain xmlns="http://schemas.openxmlformats.org/spreadsheetml/2006/main">
  <c r="L252" i="2" l="1"/>
  <c r="K252" i="2"/>
  <c r="I252" i="2" s="1"/>
  <c r="G252" i="2" s="1"/>
  <c r="E252" i="2" s="1"/>
  <c r="J252" i="2"/>
  <c r="H252" i="2" s="1"/>
  <c r="F252" i="2" s="1"/>
  <c r="L251" i="2"/>
  <c r="K251" i="2"/>
  <c r="I251" i="2" s="1"/>
  <c r="G251" i="2" s="1"/>
  <c r="E251" i="2" s="1"/>
  <c r="J251" i="2"/>
  <c r="H251" i="2" s="1"/>
  <c r="F251" i="2" s="1"/>
  <c r="L250" i="2"/>
  <c r="K250" i="2"/>
  <c r="I250" i="2" s="1"/>
  <c r="G250" i="2" s="1"/>
  <c r="E250" i="2" s="1"/>
  <c r="J250" i="2"/>
  <c r="H250" i="2" s="1"/>
  <c r="F250" i="2" s="1"/>
  <c r="L249" i="2"/>
  <c r="K249" i="2"/>
  <c r="I249" i="2" s="1"/>
  <c r="G249" i="2" s="1"/>
  <c r="E249" i="2" s="1"/>
  <c r="J249" i="2"/>
  <c r="H249" i="2" s="1"/>
  <c r="F249" i="2" s="1"/>
  <c r="B124" i="2" l="1"/>
  <c r="D253" i="2"/>
  <c r="C253" i="2"/>
  <c r="D252" i="2"/>
  <c r="C252" i="2"/>
  <c r="D251" i="2"/>
  <c r="C251" i="2"/>
  <c r="D250" i="2"/>
  <c r="D248" i="2" s="1"/>
  <c r="C250" i="2"/>
  <c r="D249" i="2"/>
  <c r="C249" i="2"/>
  <c r="D246" i="2"/>
  <c r="C246" i="2"/>
  <c r="D245" i="2"/>
  <c r="C245" i="2"/>
  <c r="D244" i="2"/>
  <c r="C244" i="2"/>
  <c r="D243" i="2"/>
  <c r="C243" i="2"/>
  <c r="D242" i="2"/>
  <c r="C242" i="2"/>
  <c r="D241" i="2"/>
  <c r="C241" i="2"/>
  <c r="D240" i="2"/>
  <c r="C240" i="2"/>
  <c r="D239" i="2"/>
  <c r="C239" i="2"/>
  <c r="D238" i="2"/>
  <c r="C238" i="2"/>
  <c r="D237" i="2"/>
  <c r="C237" i="2"/>
  <c r="D236" i="2"/>
  <c r="C236" i="2"/>
  <c r="D235" i="2"/>
  <c r="C235" i="2"/>
  <c r="D234" i="2"/>
  <c r="C234" i="2"/>
  <c r="D233" i="2"/>
  <c r="C233" i="2"/>
  <c r="D232" i="2"/>
  <c r="C232" i="2"/>
  <c r="D231" i="2"/>
  <c r="C231" i="2"/>
  <c r="D230" i="2"/>
  <c r="C230" i="2"/>
  <c r="D229" i="2"/>
  <c r="C229" i="2"/>
  <c r="D228" i="2"/>
  <c r="C228" i="2"/>
  <c r="D227" i="2"/>
  <c r="C227" i="2"/>
  <c r="D226" i="2"/>
  <c r="C226" i="2"/>
  <c r="D225" i="2"/>
  <c r="C225" i="2"/>
  <c r="D224" i="2"/>
  <c r="C224" i="2"/>
  <c r="D223" i="2"/>
  <c r="C223" i="2"/>
  <c r="D222" i="2"/>
  <c r="C222" i="2"/>
  <c r="D221" i="2"/>
  <c r="C221" i="2"/>
  <c r="D220" i="2"/>
  <c r="C220" i="2"/>
  <c r="D219" i="2"/>
  <c r="C219" i="2"/>
  <c r="D218" i="2"/>
  <c r="C218" i="2"/>
  <c r="D217" i="2"/>
  <c r="C217" i="2"/>
  <c r="D216" i="2"/>
  <c r="C216" i="2"/>
  <c r="D213" i="2"/>
  <c r="C213" i="2"/>
  <c r="D212" i="2"/>
  <c r="C212" i="2"/>
  <c r="D211" i="2"/>
  <c r="C211" i="2"/>
  <c r="D210" i="2"/>
  <c r="C210" i="2"/>
  <c r="D188" i="2"/>
  <c r="C188" i="2"/>
  <c r="D187" i="2"/>
  <c r="C187" i="2"/>
  <c r="D186" i="2"/>
  <c r="C186" i="2"/>
  <c r="D185" i="2"/>
  <c r="D183" i="2" s="1"/>
  <c r="C185" i="2"/>
  <c r="D184" i="2"/>
  <c r="C184" i="2"/>
  <c r="D181" i="2"/>
  <c r="C181" i="2"/>
  <c r="D180" i="2"/>
  <c r="C180" i="2"/>
  <c r="D179" i="2"/>
  <c r="C179" i="2"/>
  <c r="D178" i="2"/>
  <c r="C178" i="2"/>
  <c r="D177" i="2"/>
  <c r="C177" i="2"/>
  <c r="D176" i="2"/>
  <c r="C176" i="2"/>
  <c r="D175" i="2"/>
  <c r="C175" i="2"/>
  <c r="D174" i="2"/>
  <c r="C174" i="2"/>
  <c r="D173" i="2"/>
  <c r="C173" i="2"/>
  <c r="D172" i="2"/>
  <c r="C172" i="2"/>
  <c r="D171" i="2"/>
  <c r="C171" i="2"/>
  <c r="D170" i="2"/>
  <c r="C170" i="2"/>
  <c r="D169" i="2"/>
  <c r="C169" i="2"/>
  <c r="D168" i="2"/>
  <c r="C168" i="2"/>
  <c r="D167" i="2"/>
  <c r="C167" i="2"/>
  <c r="D166" i="2"/>
  <c r="C166" i="2"/>
  <c r="D165" i="2"/>
  <c r="C165" i="2"/>
  <c r="D164" i="2"/>
  <c r="C164" i="2"/>
  <c r="D163" i="2"/>
  <c r="C163" i="2"/>
  <c r="D162" i="2"/>
  <c r="C162" i="2"/>
  <c r="D161" i="2"/>
  <c r="C161" i="2"/>
  <c r="D160" i="2"/>
  <c r="C160" i="2"/>
  <c r="D159" i="2"/>
  <c r="C159" i="2"/>
  <c r="D158" i="2"/>
  <c r="C158" i="2"/>
  <c r="D157" i="2"/>
  <c r="C157" i="2"/>
  <c r="D156" i="2"/>
  <c r="C156" i="2"/>
  <c r="D155" i="2"/>
  <c r="C155" i="2"/>
  <c r="D154" i="2"/>
  <c r="C154" i="2"/>
  <c r="D153" i="2"/>
  <c r="C153" i="2"/>
  <c r="D152" i="2"/>
  <c r="C152" i="2"/>
  <c r="D151" i="2"/>
  <c r="D150" i="2" s="1"/>
  <c r="C151" i="2"/>
  <c r="D148" i="2"/>
  <c r="C148" i="2"/>
  <c r="D147" i="2"/>
  <c r="C147" i="2"/>
  <c r="D146" i="2"/>
  <c r="C146" i="2"/>
  <c r="D145" i="2"/>
  <c r="C145" i="2"/>
  <c r="D124" i="2"/>
  <c r="C124" i="2"/>
  <c r="D123" i="2"/>
  <c r="C123" i="2"/>
  <c r="D122" i="2"/>
  <c r="C122" i="2"/>
  <c r="D121" i="2"/>
  <c r="C121" i="2"/>
  <c r="D120" i="2"/>
  <c r="C120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D86" i="2" s="1"/>
  <c r="C87" i="2"/>
  <c r="C86" i="2" s="1"/>
  <c r="D84" i="2"/>
  <c r="C84" i="2"/>
  <c r="D83" i="2"/>
  <c r="C83" i="2"/>
  <c r="D82" i="2"/>
  <c r="C82" i="2"/>
  <c r="D81" i="2"/>
  <c r="C81" i="2"/>
  <c r="L248" i="2"/>
  <c r="K248" i="2"/>
  <c r="J248" i="2"/>
  <c r="I248" i="2"/>
  <c r="H248" i="2"/>
  <c r="G248" i="2"/>
  <c r="F248" i="2"/>
  <c r="E248" i="2"/>
  <c r="L215" i="2"/>
  <c r="K215" i="2"/>
  <c r="J215" i="2"/>
  <c r="I215" i="2"/>
  <c r="H215" i="2"/>
  <c r="G215" i="2"/>
  <c r="F215" i="2"/>
  <c r="E215" i="2"/>
  <c r="L209" i="2"/>
  <c r="K209" i="2"/>
  <c r="K207" i="2" s="1"/>
  <c r="J209" i="2"/>
  <c r="J207" i="2" s="1"/>
  <c r="I209" i="2"/>
  <c r="H209" i="2"/>
  <c r="G209" i="2"/>
  <c r="G207" i="2" s="1"/>
  <c r="F209" i="2"/>
  <c r="F207" i="2" s="1"/>
  <c r="E209" i="2"/>
  <c r="L183" i="2"/>
  <c r="K183" i="2"/>
  <c r="J183" i="2"/>
  <c r="I183" i="2"/>
  <c r="H183" i="2"/>
  <c r="G183" i="2"/>
  <c r="F183" i="2"/>
  <c r="E183" i="2"/>
  <c r="L150" i="2"/>
  <c r="K150" i="2"/>
  <c r="J150" i="2"/>
  <c r="I150" i="2"/>
  <c r="H150" i="2"/>
  <c r="G150" i="2"/>
  <c r="F150" i="2"/>
  <c r="E150" i="2"/>
  <c r="L144" i="2"/>
  <c r="K144" i="2"/>
  <c r="J144" i="2"/>
  <c r="I144" i="2"/>
  <c r="I142" i="2" s="1"/>
  <c r="H144" i="2"/>
  <c r="H142" i="2" s="1"/>
  <c r="G144" i="2"/>
  <c r="F144" i="2"/>
  <c r="E144" i="2"/>
  <c r="N80" i="2"/>
  <c r="M80" i="2"/>
  <c r="L80" i="2"/>
  <c r="K80" i="2"/>
  <c r="J80" i="2"/>
  <c r="I80" i="2"/>
  <c r="H80" i="2"/>
  <c r="G80" i="2"/>
  <c r="F80" i="2"/>
  <c r="E80" i="2"/>
  <c r="N86" i="2"/>
  <c r="M86" i="2"/>
  <c r="L86" i="2"/>
  <c r="K86" i="2"/>
  <c r="J86" i="2"/>
  <c r="I86" i="2"/>
  <c r="H86" i="2"/>
  <c r="G86" i="2"/>
  <c r="F86" i="2"/>
  <c r="E86" i="2"/>
  <c r="N119" i="2"/>
  <c r="M119" i="2"/>
  <c r="L119" i="2"/>
  <c r="K119" i="2"/>
  <c r="J119" i="2"/>
  <c r="I119" i="2"/>
  <c r="H119" i="2"/>
  <c r="G119" i="2"/>
  <c r="F119" i="2"/>
  <c r="E119" i="2"/>
  <c r="L142" i="2" l="1"/>
  <c r="D119" i="2"/>
  <c r="B120" i="2"/>
  <c r="B122" i="2"/>
  <c r="B123" i="2"/>
  <c r="C119" i="2"/>
  <c r="E142" i="2"/>
  <c r="G78" i="2"/>
  <c r="K78" i="2"/>
  <c r="F142" i="2"/>
  <c r="J142" i="2"/>
  <c r="B121" i="2"/>
  <c r="I207" i="2"/>
  <c r="B83" i="2"/>
  <c r="F78" i="2"/>
  <c r="J78" i="2"/>
  <c r="N78" i="2"/>
  <c r="H78" i="2"/>
  <c r="L78" i="2"/>
  <c r="G142" i="2"/>
  <c r="K142" i="2"/>
  <c r="C144" i="2"/>
  <c r="C150" i="2"/>
  <c r="B82" i="2"/>
  <c r="B84" i="2"/>
  <c r="C248" i="2"/>
  <c r="E207" i="2"/>
  <c r="E78" i="2"/>
  <c r="I78" i="2"/>
  <c r="M78" i="2"/>
  <c r="H207" i="2"/>
  <c r="B88" i="2"/>
  <c r="B90" i="2"/>
  <c r="B92" i="2"/>
  <c r="B94" i="2"/>
  <c r="B96" i="2"/>
  <c r="B98" i="2"/>
  <c r="B100" i="2"/>
  <c r="B102" i="2"/>
  <c r="B104" i="2"/>
  <c r="B106" i="2"/>
  <c r="B108" i="2"/>
  <c r="B110" i="2"/>
  <c r="B112" i="2"/>
  <c r="B114" i="2"/>
  <c r="B116" i="2"/>
  <c r="B87" i="2"/>
  <c r="B89" i="2"/>
  <c r="B91" i="2"/>
  <c r="B93" i="2"/>
  <c r="B95" i="2"/>
  <c r="B97" i="2"/>
  <c r="B99" i="2"/>
  <c r="B101" i="2"/>
  <c r="B103" i="2"/>
  <c r="B105" i="2"/>
  <c r="B107" i="2"/>
  <c r="B109" i="2"/>
  <c r="B111" i="2"/>
  <c r="B113" i="2"/>
  <c r="B115" i="2"/>
  <c r="B117" i="2"/>
  <c r="B81" i="2"/>
  <c r="L207" i="2"/>
  <c r="D80" i="2"/>
  <c r="C183" i="2"/>
  <c r="C142" i="2" s="1"/>
  <c r="C215" i="2"/>
  <c r="D144" i="2"/>
  <c r="D142" i="2" s="1"/>
  <c r="D209" i="2"/>
  <c r="D215" i="2"/>
  <c r="C209" i="2"/>
  <c r="C207" i="2" s="1"/>
  <c r="D78" i="2"/>
  <c r="C80" i="2"/>
  <c r="C78" i="2" s="1"/>
  <c r="J16" i="2"/>
  <c r="I16" i="2"/>
  <c r="H16" i="2"/>
  <c r="G16" i="2"/>
  <c r="F16" i="2"/>
  <c r="E16" i="2"/>
  <c r="J22" i="2"/>
  <c r="I22" i="2"/>
  <c r="H22" i="2"/>
  <c r="G22" i="2"/>
  <c r="F22" i="2"/>
  <c r="E22" i="2"/>
  <c r="J55" i="2"/>
  <c r="I55" i="2"/>
  <c r="H55" i="2"/>
  <c r="G55" i="2"/>
  <c r="F55" i="2"/>
  <c r="E55" i="2"/>
  <c r="D60" i="2"/>
  <c r="C60" i="2"/>
  <c r="D59" i="2"/>
  <c r="C59" i="2"/>
  <c r="D58" i="2"/>
  <c r="C58" i="2"/>
  <c r="D57" i="2"/>
  <c r="C57" i="2"/>
  <c r="D56" i="2"/>
  <c r="C56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B31" i="2" s="1"/>
  <c r="D30" i="2"/>
  <c r="C30" i="2"/>
  <c r="D29" i="2"/>
  <c r="C29" i="2"/>
  <c r="B29" i="2" s="1"/>
  <c r="D28" i="2"/>
  <c r="C28" i="2"/>
  <c r="D27" i="2"/>
  <c r="C27" i="2"/>
  <c r="B27" i="2" s="1"/>
  <c r="D26" i="2"/>
  <c r="C26" i="2"/>
  <c r="D25" i="2"/>
  <c r="C25" i="2"/>
  <c r="B25" i="2" s="1"/>
  <c r="D24" i="2"/>
  <c r="C24" i="2"/>
  <c r="D23" i="2"/>
  <c r="C23" i="2"/>
  <c r="D20" i="2"/>
  <c r="C20" i="2"/>
  <c r="D19" i="2"/>
  <c r="C19" i="2"/>
  <c r="D18" i="2"/>
  <c r="C18" i="2"/>
  <c r="D17" i="2"/>
  <c r="C17" i="2"/>
  <c r="B119" i="2" l="1"/>
  <c r="F14" i="2"/>
  <c r="B80" i="2"/>
  <c r="B86" i="2"/>
  <c r="B78" i="2" s="1"/>
  <c r="D207" i="2"/>
  <c r="B26" i="2"/>
  <c r="B30" i="2"/>
  <c r="B18" i="2"/>
  <c r="B20" i="2"/>
  <c r="B40" i="2"/>
  <c r="B52" i="2"/>
  <c r="B56" i="2"/>
  <c r="D55" i="2"/>
  <c r="B60" i="2"/>
  <c r="B24" i="2"/>
  <c r="B36" i="2"/>
  <c r="B57" i="2"/>
  <c r="B59" i="2"/>
  <c r="B44" i="2"/>
  <c r="B48" i="2"/>
  <c r="H14" i="2"/>
  <c r="D22" i="2"/>
  <c r="E14" i="2"/>
  <c r="I14" i="2"/>
  <c r="D16" i="2"/>
  <c r="B42" i="2"/>
  <c r="B46" i="2"/>
  <c r="J14" i="2"/>
  <c r="B17" i="2"/>
  <c r="B19" i="2"/>
  <c r="B28" i="2"/>
  <c r="B32" i="2"/>
  <c r="B41" i="2"/>
  <c r="B43" i="2"/>
  <c r="B45" i="2"/>
  <c r="B47" i="2"/>
  <c r="B49" i="2"/>
  <c r="C55" i="2"/>
  <c r="G14" i="2"/>
  <c r="B50" i="2"/>
  <c r="B33" i="2"/>
  <c r="B35" i="2"/>
  <c r="B38" i="2"/>
  <c r="B51" i="2"/>
  <c r="B34" i="2"/>
  <c r="B23" i="2"/>
  <c r="B37" i="2"/>
  <c r="B39" i="2"/>
  <c r="B53" i="2"/>
  <c r="B58" i="2"/>
  <c r="C22" i="2"/>
  <c r="C16" i="2"/>
  <c r="B55" i="2" l="1"/>
  <c r="C14" i="2"/>
  <c r="B16" i="2"/>
  <c r="D14" i="2"/>
  <c r="B22" i="2"/>
  <c r="B14" i="2" l="1"/>
</calcChain>
</file>

<file path=xl/sharedStrings.xml><?xml version="1.0" encoding="utf-8"?>
<sst xmlns="http://schemas.openxmlformats.org/spreadsheetml/2006/main" count="268" uniqueCount="76">
  <si>
    <t>D.H.</t>
  </si>
  <si>
    <t xml:space="preserve">   D.H.</t>
  </si>
  <si>
    <t>S. N. S.</t>
  </si>
  <si>
    <t>SNSB</t>
  </si>
  <si>
    <t>19.8 Odontología Preventiva por Delegación 
Primera Parte</t>
  </si>
  <si>
    <t>Delegación</t>
  </si>
  <si>
    <t>Personas Atendidas</t>
  </si>
  <si>
    <t>Subtotal</t>
  </si>
  <si>
    <t>Primera Vez</t>
  </si>
  <si>
    <t>Subsecuente</t>
  </si>
  <si>
    <t>Total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</si>
  <si>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</si>
  <si>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</si>
  <si>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</si>
  <si>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</si>
  <si>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</si>
  <si>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</si>
  <si>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</si>
  <si>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</si>
  <si>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</si>
  <si>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</si>
  <si>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</si>
  <si>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</si>
  <si>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</si>
  <si>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</si>
  <si>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</si>
  <si>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</si>
  <si>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</si>
  <si>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</si>
  <si>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</si>
  <si>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</si>
  <si>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</si>
  <si>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</si>
  <si>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</si>
  <si>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</si>
  <si>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</si>
  <si>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</si>
  <si>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</si>
  <si>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</si>
  <si>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</si>
  <si>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</si>
  <si>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</si>
  <si>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</si>
  <si>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</si>
  <si>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</si>
  <si>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</si>
  <si>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</si>
  <si>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</si>
  <si>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</si>
  <si>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Valentín Gómez Farías"</t>
  </si>
  <si>
    <t>H.R. "León"</t>
  </si>
  <si>
    <t>H.R. "Primero de Octubre"</t>
  </si>
  <si>
    <t>H.R. "Lic. Adolfo López Mateos"</t>
  </si>
  <si>
    <t>H.R. "Centenario de la Revolución Mexicana"</t>
  </si>
  <si>
    <t>19.8 Odontología Preventiva por Delegación 
Segunda Parte</t>
  </si>
  <si>
    <t>Actividades</t>
  </si>
  <si>
    <t>Detección y Control de Placa Dentobacteriana</t>
  </si>
  <si>
    <t>Profilaxis</t>
  </si>
  <si>
    <t>Odontoxesis</t>
  </si>
  <si>
    <t>Aplicación Tópica de Flúor</t>
  </si>
  <si>
    <t>Fuente: Informe Mensual de Actividades de las Subdelegaciones Médicas  SM10-21</t>
  </si>
  <si>
    <t>D.H. = Derechohabientes</t>
  </si>
  <si>
    <t>No D.H. = No Derechohabientes</t>
  </si>
  <si>
    <t>19.8 Odontología Preventiva por Delegación 
Tercera Parte</t>
  </si>
  <si>
    <t>Sellado de Fosetas y Fisuras</t>
  </si>
  <si>
    <t>Técnicas de
Cepillado</t>
  </si>
  <si>
    <t>Instrucción del Uso del Hilo Dental</t>
  </si>
  <si>
    <t>Enjuagues de Fluoruro de Sódio</t>
  </si>
  <si>
    <t xml:space="preserve">        (S.N.S.) Semana Nacional de Salud Bucal</t>
  </si>
  <si>
    <t>19.8 Odontología Preventiva por Delegación 
Cuarta Parte</t>
  </si>
  <si>
    <t>Revisión de Tejidos Bucales</t>
  </si>
  <si>
    <t>Revisión e Instrucción de Higiene de Prótesis</t>
  </si>
  <si>
    <t>Instrucción de Autoexamen de Cavidad Bucal</t>
  </si>
  <si>
    <t>Ciudad de México</t>
  </si>
  <si>
    <t>Anuario Estadístico 2017</t>
  </si>
  <si>
    <t>Aplicación de Barniz con Fluor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</si>
</sst>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9"/>
      <name val="Arial"/>
      <family val="2"/>
    </font>
    <font>
      <b/>
      <sz val="1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Alignment="1" applyProtection="1">
      <alignment horizontal="centerContinuous" vertical="center"/>
    </xf>
    <xf numFmtId="3" fontId="2" fillId="0" borderId="0" xfId="1" applyNumberFormat="1" applyFont="1"/>
    <xf numFmtId="3" fontId="2" fillId="0" borderId="0" xfId="1" applyNumberFormat="1" applyFont="1" applyAlignment="1" applyProtection="1">
      <alignment horizontal="left"/>
    </xf>
    <xf numFmtId="3" fontId="2" fillId="0" borderId="0" xfId="1" applyNumberFormat="1" applyFont="1" applyBorder="1" applyProtection="1"/>
    <xf numFmtId="3" fontId="2" fillId="0" borderId="0" xfId="1" applyNumberFormat="1" applyFont="1" applyBorder="1"/>
    <xf numFmtId="3" fontId="2" fillId="0" borderId="0" xfId="1" applyNumberFormat="1" applyFont="1" applyProtection="1"/>
    <xf numFmtId="3" fontId="3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center"/>
    </xf>
    <xf numFmtId="3" fontId="2" fillId="0" borderId="0" xfId="0" applyNumberFormat="1" applyFont="1" applyFill="1" applyAlignment="1" applyProtection="1">
      <alignment horizontal="left" indent="2"/>
    </xf>
    <xf numFmtId="3" fontId="2" fillId="0" borderId="0" xfId="1" applyNumberFormat="1" applyFont="1" applyBorder="1" applyAlignment="1" applyProtection="1">
      <alignment horizontal="center"/>
    </xf>
    <xf numFmtId="3" fontId="4" fillId="0" borderId="0" xfId="1" applyNumberFormat="1" applyFont="1" applyAlignment="1">
      <alignment vertical="center"/>
    </xf>
    <xf numFmtId="0" fontId="7" fillId="0" borderId="0" xfId="1" applyFont="1"/>
    <xf numFmtId="164" fontId="5" fillId="0" borderId="3" xfId="1" applyNumberFormat="1" applyFont="1" applyBorder="1" applyAlignment="1" applyProtection="1">
      <alignment horizontal="center" vertical="center"/>
    </xf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2" xfId="0" applyFont="1" applyBorder="1"/>
    <xf numFmtId="0" fontId="11" fillId="0" borderId="0" xfId="1" applyFont="1"/>
    <xf numFmtId="0" fontId="12" fillId="0" borderId="0" xfId="1" applyFont="1" applyAlignment="1">
      <alignment vertical="center"/>
    </xf>
    <xf numFmtId="3" fontId="11" fillId="0" borderId="0" xfId="1" applyNumberFormat="1" applyFont="1"/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2" fillId="0" borderId="0" xfId="1" applyFont="1" applyAlignment="1" applyProtection="1">
      <alignment horizontal="centerContinuous" vertical="center"/>
    </xf>
    <xf numFmtId="3" fontId="5" fillId="0" borderId="3" xfId="1" applyNumberFormat="1" applyFont="1" applyBorder="1" applyAlignment="1" applyProtection="1">
      <alignment horizontal="center"/>
    </xf>
    <xf numFmtId="3" fontId="11" fillId="0" borderId="1" xfId="1" applyNumberFormat="1" applyFont="1" applyBorder="1" applyAlignment="1" applyProtection="1">
      <alignment horizontal="left"/>
    </xf>
    <xf numFmtId="3" fontId="11" fillId="0" borderId="1" xfId="1" applyNumberFormat="1" applyFont="1" applyBorder="1"/>
    <xf numFmtId="3" fontId="12" fillId="0" borderId="0" xfId="1" applyNumberFormat="1" applyFont="1" applyAlignment="1" applyProtection="1"/>
    <xf numFmtId="3" fontId="12" fillId="0" borderId="0" xfId="1" applyNumberFormat="1" applyFont="1"/>
    <xf numFmtId="0" fontId="12" fillId="0" borderId="0" xfId="1" applyFont="1"/>
    <xf numFmtId="3" fontId="11" fillId="0" borderId="0" xfId="1" applyNumberFormat="1" applyFont="1" applyAlignment="1" applyProtection="1">
      <alignment horizontal="right" indent="1"/>
    </xf>
    <xf numFmtId="3" fontId="11" fillId="0" borderId="0" xfId="1" applyNumberFormat="1" applyFont="1" applyBorder="1" applyAlignment="1" applyProtection="1">
      <alignment horizontal="right" indent="1"/>
    </xf>
    <xf numFmtId="3" fontId="11" fillId="0" borderId="2" xfId="1" applyNumberFormat="1" applyFont="1" applyBorder="1" applyAlignment="1" applyProtection="1">
      <alignment horizontal="right" indent="1"/>
    </xf>
    <xf numFmtId="3" fontId="10" fillId="0" borderId="0" xfId="1" applyNumberFormat="1" applyFont="1" applyAlignment="1" applyProtection="1">
      <alignment horizontal="left"/>
    </xf>
    <xf numFmtId="3" fontId="10" fillId="0" borderId="0" xfId="1" applyNumberFormat="1" applyFont="1" applyProtection="1"/>
    <xf numFmtId="3" fontId="10" fillId="0" borderId="0" xfId="0" applyNumberFormat="1" applyFont="1" applyFill="1" applyAlignment="1" applyProtection="1">
      <alignment horizontal="left" indent="2"/>
    </xf>
    <xf numFmtId="3" fontId="12" fillId="0" borderId="0" xfId="1" applyNumberFormat="1" applyFont="1" applyAlignment="1" applyProtection="1">
      <alignment horizontal="centerContinuous" vertical="center"/>
    </xf>
    <xf numFmtId="0" fontId="5" fillId="0" borderId="0" xfId="1" applyFont="1" applyAlignment="1">
      <alignment vertical="center"/>
    </xf>
    <xf numFmtId="0" fontId="5" fillId="0" borderId="0" xfId="1" applyFont="1"/>
    <xf numFmtId="164" fontId="5" fillId="0" borderId="7" xfId="1" applyNumberFormat="1" applyFont="1" applyBorder="1" applyAlignment="1" applyProtection="1">
      <alignment horizontal="center"/>
    </xf>
    <xf numFmtId="0" fontId="11" fillId="0" borderId="0" xfId="1" applyFont="1" applyBorder="1"/>
    <xf numFmtId="0" fontId="2" fillId="0" borderId="0" xfId="1" applyFont="1" applyAlignment="1" applyProtection="1">
      <alignment horizontal="centerContinuous" vertical="center"/>
    </xf>
    <xf numFmtId="3" fontId="13" fillId="0" borderId="0" xfId="1" applyNumberFormat="1" applyFont="1" applyAlignment="1">
      <alignment vertical="center"/>
    </xf>
    <xf numFmtId="0" fontId="11" fillId="0" borderId="0" xfId="1" applyFont="1" applyAlignment="1" applyProtection="1">
      <alignment horizontal="centerContinuous" vertical="center"/>
    </xf>
    <xf numFmtId="3" fontId="11" fillId="0" borderId="0" xfId="1" applyNumberFormat="1" applyFont="1" applyAlignment="1" applyProtection="1">
      <alignment horizontal="centerContinuous" vertical="center"/>
    </xf>
    <xf numFmtId="164" fontId="5" fillId="0" borderId="3" xfId="1" applyNumberFormat="1" applyFont="1" applyBorder="1" applyAlignment="1" applyProtection="1">
      <alignment horizontal="center"/>
    </xf>
    <xf numFmtId="0" fontId="6" fillId="0" borderId="0" xfId="1" applyFont="1" applyAlignment="1" applyProtection="1">
      <alignment vertical="center"/>
    </xf>
    <xf numFmtId="3" fontId="12" fillId="0" borderId="0" xfId="1" applyNumberFormat="1" applyFont="1" applyAlignment="1" applyProtection="1">
      <alignment horizontal="right"/>
    </xf>
    <xf numFmtId="3" fontId="11" fillId="0" borderId="0" xfId="1" applyNumberFormat="1" applyFont="1" applyAlignment="1" applyProtection="1">
      <alignment horizontal="right"/>
    </xf>
    <xf numFmtId="3" fontId="8" fillId="2" borderId="0" xfId="0" applyNumberFormat="1" applyFont="1" applyFill="1"/>
    <xf numFmtId="3" fontId="9" fillId="0" borderId="0" xfId="0" applyNumberFormat="1" applyFont="1"/>
    <xf numFmtId="3" fontId="12" fillId="0" borderId="0" xfId="1" applyNumberFormat="1" applyFont="1" applyAlignment="1">
      <alignment horizontal="right"/>
    </xf>
    <xf numFmtId="3" fontId="11" fillId="0" borderId="0" xfId="1" applyNumberFormat="1" applyFont="1" applyBorder="1" applyAlignment="1" applyProtection="1">
      <alignment horizontal="right"/>
    </xf>
    <xf numFmtId="3" fontId="12" fillId="0" borderId="0" xfId="1" applyNumberFormat="1" applyFont="1" applyBorder="1" applyAlignment="1" applyProtection="1">
      <alignment horizontal="right"/>
    </xf>
    <xf numFmtId="3" fontId="11" fillId="0" borderId="2" xfId="1" applyNumberFormat="1" applyFont="1" applyBorder="1" applyAlignment="1" applyProtection="1">
      <alignment horizontal="right"/>
    </xf>
    <xf numFmtId="3" fontId="9" fillId="0" borderId="2" xfId="0" applyNumberFormat="1" applyFont="1" applyBorder="1"/>
    <xf numFmtId="3" fontId="11" fillId="0" borderId="0" xfId="1" applyNumberFormat="1" applyFont="1" applyAlignment="1" applyProtection="1"/>
    <xf numFmtId="3" fontId="11" fillId="0" borderId="2" xfId="1" applyNumberFormat="1" applyFont="1" applyBorder="1"/>
    <xf numFmtId="3" fontId="8" fillId="0" borderId="0" xfId="0" applyNumberFormat="1" applyFont="1"/>
    <xf numFmtId="0" fontId="11" fillId="0" borderId="2" xfId="1" applyFont="1" applyBorder="1"/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5" fillId="0" borderId="0" xfId="1" applyFont="1" applyFill="1"/>
    <xf numFmtId="0" fontId="11" fillId="0" borderId="0" xfId="1" applyFont="1" applyFill="1"/>
    <xf numFmtId="3" fontId="9" fillId="0" borderId="0" xfId="0" applyNumberFormat="1" applyFont="1" applyFill="1"/>
    <xf numFmtId="3" fontId="11" fillId="0" borderId="0" xfId="1" applyNumberFormat="1" applyFont="1" applyFill="1"/>
    <xf numFmtId="0" fontId="11" fillId="0" borderId="0" xfId="1" applyFont="1" applyFill="1" applyAlignment="1">
      <alignment horizontal="center"/>
    </xf>
    <xf numFmtId="0" fontId="5" fillId="0" borderId="3" xfId="1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/>
    </xf>
    <xf numFmtId="3" fontId="12" fillId="0" borderId="0" xfId="1" applyNumberFormat="1" applyFont="1" applyAlignment="1" applyProtection="1">
      <alignment horizontal="right" indent="1"/>
    </xf>
    <xf numFmtId="3" fontId="5" fillId="0" borderId="3" xfId="1" applyNumberFormat="1" applyFont="1" applyFill="1" applyBorder="1" applyAlignment="1" applyProtection="1">
      <alignment horizontal="center" vertical="center" wrapText="1"/>
    </xf>
    <xf numFmtId="3" fontId="5" fillId="0" borderId="3" xfId="1" applyNumberFormat="1" applyFont="1" applyBorder="1" applyAlignment="1" applyProtection="1">
      <alignment horizontal="center" vertical="center" wrapText="1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7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/>
    </xf>
    <xf numFmtId="0" fontId="5" fillId="0" borderId="8" xfId="1" applyFont="1" applyBorder="1" applyAlignment="1" applyProtection="1">
      <alignment horizontal="center"/>
    </xf>
    <xf numFmtId="3" fontId="6" fillId="0" borderId="0" xfId="1" applyNumberFormat="1" applyFont="1" applyAlignment="1" applyProtection="1">
      <alignment horizontal="center" vertical="center" wrapText="1"/>
    </xf>
    <xf numFmtId="3" fontId="5" fillId="0" borderId="9" xfId="1" applyNumberFormat="1" applyFont="1" applyBorder="1" applyAlignment="1" applyProtection="1">
      <alignment horizontal="center" vertical="center"/>
    </xf>
    <xf numFmtId="3" fontId="5" fillId="0" borderId="10" xfId="1" applyNumberFormat="1" applyFont="1" applyBorder="1" applyAlignment="1" applyProtection="1">
      <alignment horizontal="center" vertical="center"/>
    </xf>
    <xf numFmtId="3" fontId="5" fillId="0" borderId="14" xfId="1" applyNumberFormat="1" applyFont="1" applyBorder="1" applyAlignment="1" applyProtection="1">
      <alignment horizontal="center" vertical="center"/>
    </xf>
    <xf numFmtId="3" fontId="5" fillId="0" borderId="15" xfId="1" applyNumberFormat="1" applyFont="1" applyBorder="1" applyAlignment="1" applyProtection="1">
      <alignment horizontal="center" vertical="center"/>
    </xf>
    <xf numFmtId="3" fontId="5" fillId="0" borderId="11" xfId="1" applyNumberFormat="1" applyFont="1" applyBorder="1" applyAlignment="1" applyProtection="1">
      <alignment horizontal="center" vertical="center"/>
    </xf>
    <xf numFmtId="3" fontId="5" fillId="0" borderId="12" xfId="1" applyNumberFormat="1" applyFont="1" applyBorder="1" applyAlignment="1" applyProtection="1">
      <alignment horizontal="center" vertical="center"/>
    </xf>
    <xf numFmtId="3" fontId="5" fillId="0" borderId="7" xfId="1" applyNumberFormat="1" applyFont="1" applyBorder="1" applyAlignment="1" applyProtection="1">
      <alignment horizontal="center"/>
    </xf>
    <xf numFmtId="3" fontId="5" fillId="0" borderId="13" xfId="1" applyNumberFormat="1" applyFont="1" applyBorder="1" applyAlignment="1" applyProtection="1">
      <alignment horizontal="center"/>
    </xf>
    <xf numFmtId="3" fontId="5" fillId="0" borderId="8" xfId="1" applyNumberFormat="1" applyFont="1" applyBorder="1" applyAlignment="1" applyProtection="1">
      <alignment horizont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 applyProtection="1">
      <alignment horizontal="center" vertical="center" wrapText="1"/>
    </xf>
    <xf numFmtId="3" fontId="5" fillId="0" borderId="3" xfId="1" applyNumberFormat="1" applyFont="1" applyBorder="1" applyAlignment="1" applyProtection="1">
      <alignment horizontal="center" vertical="center"/>
    </xf>
    <xf numFmtId="3" fontId="5" fillId="0" borderId="7" xfId="1" applyNumberFormat="1" applyFont="1" applyBorder="1" applyAlignment="1" applyProtection="1">
      <alignment horizontal="center" vertical="center"/>
    </xf>
    <xf numFmtId="3" fontId="5" fillId="0" borderId="13" xfId="1" applyNumberFormat="1" applyFont="1" applyBorder="1" applyAlignment="1" applyProtection="1">
      <alignment horizontal="center" vertical="center"/>
    </xf>
    <xf numFmtId="3" fontId="5" fillId="0" borderId="8" xfId="1" applyNumberFormat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164" fontId="5" fillId="0" borderId="4" xfId="1" applyNumberFormat="1" applyFont="1" applyBorder="1" applyAlignment="1" applyProtection="1">
      <alignment horizontal="center" vertical="center"/>
    </xf>
    <xf numFmtId="164" fontId="5" fillId="0" borderId="5" xfId="1" applyNumberFormat="1" applyFont="1" applyBorder="1" applyAlignment="1" applyProtection="1">
      <alignment horizontal="center" vertical="center"/>
    </xf>
    <xf numFmtId="164" fontId="5" fillId="0" borderId="6" xfId="1" applyNumberFormat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3" fontId="10" fillId="0" borderId="0" xfId="1" applyNumberFormat="1" applyFont="1" applyBorder="1" applyProtection="1"/>
    <xf numFmtId="0" fontId="10" fillId="0" borderId="0" xfId="1" applyFont="1"/>
    <xf numFmtId="3" fontId="10" fillId="0" borderId="0" xfId="1" applyNumberFormat="1" applyFont="1"/>
    <xf numFmtId="3" fontId="14" fillId="0" borderId="0" xfId="1" applyNumberFormat="1" applyFont="1" applyAlignment="1" applyProtection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491332</xdr:colOff>
      <xdr:row>0</xdr:row>
      <xdr:rowOff>0</xdr:rowOff>
    </xdr:from>
    <xdr:to>
      <xdr:col>10</xdr:col>
      <xdr:colOff>795</xdr:colOff>
      <xdr:row>4</xdr:row>
      <xdr:rowOff>190500</xdr:rowOff>
    </xdr:to>
    <xdr:pic>
      <xdr:nvPicPr>
        <xdr:cNvPr id="10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290176" y="0"/>
          <a:ext cx="3045619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119063</xdr:colOff>
      <xdr:row>5</xdr:row>
      <xdr:rowOff>0</xdr:rowOff>
    </xdr:to>
    <xdr:pic>
      <xdr:nvPicPr>
        <xdr:cNvPr id="11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45594" cy="1023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64</xdr:row>
      <xdr:rowOff>0</xdr:rowOff>
    </xdr:from>
    <xdr:to>
      <xdr:col>1</xdr:col>
      <xdr:colOff>453571</xdr:colOff>
      <xdr:row>69</xdr:row>
      <xdr:rowOff>0</xdr:rowOff>
    </xdr:to>
    <xdr:pic>
      <xdr:nvPicPr>
        <xdr:cNvPr id="12" name="8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12585700"/>
          <a:ext cx="3174999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762000</xdr:colOff>
      <xdr:row>63</xdr:row>
      <xdr:rowOff>154781</xdr:rowOff>
    </xdr:from>
    <xdr:to>
      <xdr:col>13</xdr:col>
      <xdr:colOff>1100933</xdr:colOff>
      <xdr:row>68</xdr:row>
      <xdr:rowOff>178593</xdr:rowOff>
    </xdr:to>
    <xdr:pic>
      <xdr:nvPicPr>
        <xdr:cNvPr id="15" name="7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5275719" y="13108781"/>
          <a:ext cx="2696370" cy="964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631030</xdr:colOff>
      <xdr:row>127</xdr:row>
      <xdr:rowOff>154782</xdr:rowOff>
    </xdr:from>
    <xdr:to>
      <xdr:col>11</xdr:col>
      <xdr:colOff>1122363</xdr:colOff>
      <xdr:row>132</xdr:row>
      <xdr:rowOff>166688</xdr:rowOff>
    </xdr:to>
    <xdr:pic>
      <xdr:nvPicPr>
        <xdr:cNvPr id="16" name="1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787311" y="26015157"/>
          <a:ext cx="2848771" cy="928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128</xdr:row>
      <xdr:rowOff>0</xdr:rowOff>
    </xdr:from>
    <xdr:to>
      <xdr:col>1</xdr:col>
      <xdr:colOff>345281</xdr:colOff>
      <xdr:row>132</xdr:row>
      <xdr:rowOff>142874</xdr:rowOff>
    </xdr:to>
    <xdr:pic>
      <xdr:nvPicPr>
        <xdr:cNvPr id="17" name="1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26027063"/>
          <a:ext cx="3071811" cy="892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669131</xdr:colOff>
      <xdr:row>192</xdr:row>
      <xdr:rowOff>190499</xdr:rowOff>
    </xdr:from>
    <xdr:to>
      <xdr:col>11</xdr:col>
      <xdr:colOff>1136649</xdr:colOff>
      <xdr:row>197</xdr:row>
      <xdr:rowOff>190500</xdr:rowOff>
    </xdr:to>
    <xdr:pic>
      <xdr:nvPicPr>
        <xdr:cNvPr id="18" name="1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825412" y="38957249"/>
          <a:ext cx="2824956" cy="964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193</xdr:row>
      <xdr:rowOff>35719</xdr:rowOff>
    </xdr:from>
    <xdr:to>
      <xdr:col>1</xdr:col>
      <xdr:colOff>416718</xdr:colOff>
      <xdr:row>197</xdr:row>
      <xdr:rowOff>190501</xdr:rowOff>
    </xdr:to>
    <xdr:pic>
      <xdr:nvPicPr>
        <xdr:cNvPr id="19" name="1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38992969"/>
          <a:ext cx="3143249" cy="928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Q258"/>
  <sheetViews>
    <sheetView showGridLines="0" tabSelected="1" zoomScale="80" zoomScaleNormal="80" zoomScaleSheetLayoutView="80" workbookViewId="0">
      <selection activeCell="D31" sqref="D31"/>
    </sheetView>
  </sheetViews>
  <sheetFormatPr baseColWidth="10" defaultColWidth="11" defaultRowHeight="12.75" x14ac:dyDescent="0.2"/>
  <cols>
    <col min="1" max="1" width="40.85546875" style="1" customWidth="1"/>
    <col min="2" max="14" width="17.7109375" style="1" customWidth="1"/>
    <col min="15" max="15" width="12.28515625" style="1" bestFit="1" customWidth="1"/>
    <col min="16" max="16" width="11.28515625" style="1" bestFit="1" customWidth="1"/>
    <col min="17" max="16384" width="11" style="1"/>
  </cols>
  <sheetData>
    <row r="1" spans="1:12" ht="15.75" customHeight="1" x14ac:dyDescent="0.2"/>
    <row r="2" spans="1:12" ht="15.75" customHeight="1" x14ac:dyDescent="0.2"/>
    <row r="3" spans="1:12" ht="15.75" customHeight="1" x14ac:dyDescent="0.2"/>
    <row r="4" spans="1:12" ht="15.75" customHeight="1" x14ac:dyDescent="0.2"/>
    <row r="5" spans="1:12" ht="16.5" customHeight="1" x14ac:dyDescent="0.2"/>
    <row r="6" spans="1:12" ht="17.25" customHeight="1" x14ac:dyDescent="0.2">
      <c r="A6" s="98" t="s">
        <v>74</v>
      </c>
      <c r="B6" s="98"/>
      <c r="C6" s="98"/>
      <c r="D6" s="98"/>
      <c r="E6" s="98"/>
      <c r="F6" s="98"/>
      <c r="G6" s="98"/>
      <c r="H6" s="98"/>
      <c r="I6" s="98"/>
      <c r="J6" s="98"/>
      <c r="K6" s="41"/>
      <c r="L6" s="41"/>
    </row>
    <row r="7" spans="1:12" ht="13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4"/>
      <c r="L7" s="4"/>
    </row>
    <row r="8" spans="1:12" s="16" customFormat="1" ht="38.25" customHeight="1" x14ac:dyDescent="0.25">
      <c r="A8" s="99" t="s">
        <v>4</v>
      </c>
      <c r="B8" s="99"/>
      <c r="C8" s="99"/>
      <c r="D8" s="99"/>
      <c r="E8" s="99"/>
      <c r="F8" s="99"/>
      <c r="G8" s="99"/>
      <c r="H8" s="99"/>
      <c r="I8" s="99"/>
      <c r="J8" s="99"/>
      <c r="K8" s="50"/>
      <c r="L8" s="50"/>
    </row>
    <row r="9" spans="1:12" ht="15.75" customHeight="1" x14ac:dyDescent="0.2">
      <c r="B9" s="4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8" customHeight="1" x14ac:dyDescent="0.2">
      <c r="A10" s="104" t="s">
        <v>5</v>
      </c>
      <c r="B10" s="105" t="s">
        <v>10</v>
      </c>
      <c r="C10" s="108" t="s">
        <v>7</v>
      </c>
      <c r="D10" s="109"/>
      <c r="E10" s="83" t="s">
        <v>6</v>
      </c>
      <c r="F10" s="84"/>
      <c r="G10" s="84"/>
      <c r="H10" s="84"/>
      <c r="I10" s="84"/>
      <c r="J10" s="85"/>
    </row>
    <row r="11" spans="1:12" ht="18" customHeight="1" x14ac:dyDescent="0.25">
      <c r="A11" s="104"/>
      <c r="B11" s="106"/>
      <c r="C11" s="110"/>
      <c r="D11" s="111"/>
      <c r="E11" s="86" t="s">
        <v>8</v>
      </c>
      <c r="F11" s="87"/>
      <c r="G11" s="83" t="s">
        <v>9</v>
      </c>
      <c r="H11" s="85"/>
      <c r="I11" s="81" t="s">
        <v>3</v>
      </c>
      <c r="J11" s="82"/>
    </row>
    <row r="12" spans="1:12" ht="18" customHeight="1" x14ac:dyDescent="0.25">
      <c r="A12" s="104"/>
      <c r="B12" s="107"/>
      <c r="C12" s="75" t="s">
        <v>1</v>
      </c>
      <c r="D12" s="17" t="s">
        <v>11</v>
      </c>
      <c r="E12" s="77" t="s">
        <v>1</v>
      </c>
      <c r="F12" s="43" t="s">
        <v>11</v>
      </c>
      <c r="G12" s="77" t="s">
        <v>1</v>
      </c>
      <c r="H12" s="43" t="s">
        <v>11</v>
      </c>
      <c r="I12" s="77" t="s">
        <v>1</v>
      </c>
      <c r="J12" s="49" t="s">
        <v>11</v>
      </c>
    </row>
    <row r="13" spans="1:12" ht="15.75" customHeight="1" x14ac:dyDescent="0.25">
      <c r="A13" s="22"/>
      <c r="B13" s="25"/>
      <c r="C13" s="23"/>
      <c r="D13" s="23"/>
      <c r="E13" s="23"/>
      <c r="F13" s="23"/>
      <c r="G13" s="23"/>
      <c r="H13" s="23"/>
      <c r="I13" s="23"/>
      <c r="J13" s="23"/>
    </row>
    <row r="14" spans="1:12" s="2" customFormat="1" ht="15.75" customHeight="1" x14ac:dyDescent="0.25">
      <c r="A14" s="18" t="s">
        <v>10</v>
      </c>
      <c r="B14" s="51">
        <f>SUM(B16,B22,B55)</f>
        <v>1502637</v>
      </c>
      <c r="C14" s="51">
        <f t="shared" ref="C14:J14" si="0">SUM(C16,C22,C55)</f>
        <v>1422664</v>
      </c>
      <c r="D14" s="51">
        <f t="shared" si="0"/>
        <v>79973</v>
      </c>
      <c r="E14" s="51">
        <f t="shared" si="0"/>
        <v>485904</v>
      </c>
      <c r="F14" s="51">
        <f t="shared" si="0"/>
        <v>4138</v>
      </c>
      <c r="G14" s="51">
        <f t="shared" si="0"/>
        <v>858629</v>
      </c>
      <c r="H14" s="51">
        <f t="shared" si="0"/>
        <v>7323</v>
      </c>
      <c r="I14" s="51">
        <f t="shared" si="0"/>
        <v>78131</v>
      </c>
      <c r="J14" s="51">
        <f t="shared" si="0"/>
        <v>68512</v>
      </c>
    </row>
    <row r="15" spans="1:12" ht="15.75" customHeight="1" x14ac:dyDescent="0.25">
      <c r="A15" s="19"/>
      <c r="B15" s="52"/>
      <c r="C15" s="51"/>
      <c r="D15" s="51"/>
      <c r="E15" s="53"/>
      <c r="F15" s="53"/>
      <c r="G15" s="53"/>
      <c r="H15" s="53"/>
      <c r="I15" s="53"/>
      <c r="J15" s="53"/>
    </row>
    <row r="16" spans="1:12" s="2" customFormat="1" ht="15.75" customHeight="1" x14ac:dyDescent="0.25">
      <c r="A16" s="18" t="s">
        <v>73</v>
      </c>
      <c r="B16" s="51">
        <f>SUM(B17:B20)</f>
        <v>361448</v>
      </c>
      <c r="C16" s="51">
        <f t="shared" ref="C16:J16" si="1">SUM(C17:C20)</f>
        <v>356803</v>
      </c>
      <c r="D16" s="51">
        <f t="shared" si="1"/>
        <v>4645</v>
      </c>
      <c r="E16" s="51">
        <f t="shared" si="1"/>
        <v>115208</v>
      </c>
      <c r="F16" s="51">
        <f t="shared" si="1"/>
        <v>1275</v>
      </c>
      <c r="G16" s="51">
        <f t="shared" si="1"/>
        <v>225778</v>
      </c>
      <c r="H16" s="51">
        <f t="shared" si="1"/>
        <v>1717</v>
      </c>
      <c r="I16" s="51">
        <f t="shared" si="1"/>
        <v>15817</v>
      </c>
      <c r="J16" s="51">
        <f t="shared" si="1"/>
        <v>1653</v>
      </c>
    </row>
    <row r="17" spans="1:10" ht="15.75" customHeight="1" x14ac:dyDescent="0.25">
      <c r="A17" s="19" t="s">
        <v>12</v>
      </c>
      <c r="B17" s="52">
        <f>SUM(C17,D17)</f>
        <v>115076</v>
      </c>
      <c r="C17" s="52">
        <f>SUM(E17,G17,I17)</f>
        <v>112072</v>
      </c>
      <c r="D17" s="52">
        <f>SUM(F17,H17,J17)</f>
        <v>3004</v>
      </c>
      <c r="E17" s="54">
        <v>21859</v>
      </c>
      <c r="F17" s="19">
        <v>1176</v>
      </c>
      <c r="G17" s="54">
        <v>85906</v>
      </c>
      <c r="H17" s="54">
        <v>1717</v>
      </c>
      <c r="I17" s="54">
        <v>4307</v>
      </c>
      <c r="J17" s="19">
        <v>111</v>
      </c>
    </row>
    <row r="18" spans="1:10" ht="15.75" customHeight="1" x14ac:dyDescent="0.25">
      <c r="A18" s="19" t="s">
        <v>13</v>
      </c>
      <c r="B18" s="52">
        <f t="shared" ref="B18:B20" si="2">SUM(C18,D18)</f>
        <v>51178</v>
      </c>
      <c r="C18" s="52">
        <f t="shared" ref="C18:C20" si="3">SUM(E18,G18,I18)</f>
        <v>51117</v>
      </c>
      <c r="D18" s="52">
        <f t="shared" ref="D18:D20" si="4">SUM(F18,H18,J18)</f>
        <v>61</v>
      </c>
      <c r="E18" s="54">
        <v>11334</v>
      </c>
      <c r="F18" s="19">
        <v>0</v>
      </c>
      <c r="G18" s="54">
        <v>37288</v>
      </c>
      <c r="H18" s="19">
        <v>0</v>
      </c>
      <c r="I18" s="54">
        <v>2495</v>
      </c>
      <c r="J18" s="19">
        <v>61</v>
      </c>
    </row>
    <row r="19" spans="1:10" ht="15.75" customHeight="1" x14ac:dyDescent="0.25">
      <c r="A19" s="19" t="s">
        <v>14</v>
      </c>
      <c r="B19" s="52">
        <f t="shared" si="2"/>
        <v>114797</v>
      </c>
      <c r="C19" s="52">
        <f t="shared" si="3"/>
        <v>113942</v>
      </c>
      <c r="D19" s="52">
        <f t="shared" si="4"/>
        <v>855</v>
      </c>
      <c r="E19" s="54">
        <v>47477</v>
      </c>
      <c r="F19" s="19">
        <v>0</v>
      </c>
      <c r="G19" s="54">
        <v>60740</v>
      </c>
      <c r="H19" s="19">
        <v>0</v>
      </c>
      <c r="I19" s="54">
        <v>5725</v>
      </c>
      <c r="J19" s="19">
        <v>855</v>
      </c>
    </row>
    <row r="20" spans="1:10" ht="15.75" customHeight="1" x14ac:dyDescent="0.25">
      <c r="A20" s="19" t="s">
        <v>15</v>
      </c>
      <c r="B20" s="52">
        <f t="shared" si="2"/>
        <v>80397</v>
      </c>
      <c r="C20" s="52">
        <f t="shared" si="3"/>
        <v>79672</v>
      </c>
      <c r="D20" s="52">
        <f t="shared" si="4"/>
        <v>725</v>
      </c>
      <c r="E20" s="54">
        <v>34538</v>
      </c>
      <c r="F20" s="19">
        <v>99</v>
      </c>
      <c r="G20" s="54">
        <v>41844</v>
      </c>
      <c r="H20" s="19">
        <v>0</v>
      </c>
      <c r="I20" s="54">
        <v>3290</v>
      </c>
      <c r="J20" s="19">
        <v>626</v>
      </c>
    </row>
    <row r="21" spans="1:10" ht="15.75" customHeight="1" x14ac:dyDescent="0.25">
      <c r="A21" s="19"/>
      <c r="B21" s="52"/>
      <c r="C21" s="51"/>
      <c r="D21" s="55"/>
      <c r="E21" s="54"/>
      <c r="F21" s="54"/>
      <c r="G21" s="54"/>
      <c r="H21" s="54"/>
      <c r="I21" s="54"/>
      <c r="J21" s="54"/>
    </row>
    <row r="22" spans="1:10" s="2" customFormat="1" ht="15.75" customHeight="1" x14ac:dyDescent="0.25">
      <c r="A22" s="18" t="s">
        <v>16</v>
      </c>
      <c r="B22" s="51">
        <f>SUM(B23:B53)</f>
        <v>1136293</v>
      </c>
      <c r="C22" s="51">
        <f t="shared" ref="C22:J22" si="5">SUM(C23:C53)</f>
        <v>1060966</v>
      </c>
      <c r="D22" s="51">
        <f t="shared" si="5"/>
        <v>75327</v>
      </c>
      <c r="E22" s="51">
        <f t="shared" si="5"/>
        <v>369968</v>
      </c>
      <c r="F22" s="51">
        <f t="shared" si="5"/>
        <v>2862</v>
      </c>
      <c r="G22" s="51">
        <f t="shared" si="5"/>
        <v>628684</v>
      </c>
      <c r="H22" s="51">
        <f t="shared" si="5"/>
        <v>5606</v>
      </c>
      <c r="I22" s="51">
        <f t="shared" si="5"/>
        <v>62314</v>
      </c>
      <c r="J22" s="51">
        <f t="shared" si="5"/>
        <v>66859</v>
      </c>
    </row>
    <row r="23" spans="1:10" ht="15.75" customHeight="1" x14ac:dyDescent="0.25">
      <c r="A23" s="19" t="s">
        <v>17</v>
      </c>
      <c r="B23" s="52">
        <f t="shared" ref="B23:B53" si="6">SUM(C23,D23)</f>
        <v>5596</v>
      </c>
      <c r="C23" s="52">
        <f t="shared" ref="C23:C53" si="7">SUM(E23,G23,I23)</f>
        <v>5561</v>
      </c>
      <c r="D23" s="52">
        <f t="shared" ref="D23:D53" si="8">SUM(F23,H23,J23)</f>
        <v>35</v>
      </c>
      <c r="E23" s="54">
        <v>1636</v>
      </c>
      <c r="F23" s="19">
        <v>29</v>
      </c>
      <c r="G23" s="54">
        <v>3925</v>
      </c>
      <c r="H23" s="19">
        <v>6</v>
      </c>
      <c r="I23" s="54">
        <v>0</v>
      </c>
      <c r="J23" s="19">
        <v>0</v>
      </c>
    </row>
    <row r="24" spans="1:10" ht="15.75" customHeight="1" x14ac:dyDescent="0.25">
      <c r="A24" s="19" t="s">
        <v>18</v>
      </c>
      <c r="B24" s="52">
        <f t="shared" si="6"/>
        <v>12522</v>
      </c>
      <c r="C24" s="52">
        <f t="shared" si="7"/>
        <v>12522</v>
      </c>
      <c r="D24" s="52">
        <f t="shared" si="8"/>
        <v>0</v>
      </c>
      <c r="E24" s="54">
        <v>3924</v>
      </c>
      <c r="F24" s="19">
        <v>0</v>
      </c>
      <c r="G24" s="54">
        <v>8598</v>
      </c>
      <c r="H24" s="19">
        <v>0</v>
      </c>
      <c r="I24" s="19">
        <v>0</v>
      </c>
      <c r="J24" s="19">
        <v>0</v>
      </c>
    </row>
    <row r="25" spans="1:10" ht="15.75" customHeight="1" x14ac:dyDescent="0.25">
      <c r="A25" s="19" t="s">
        <v>19</v>
      </c>
      <c r="B25" s="52">
        <f t="shared" si="6"/>
        <v>19551</v>
      </c>
      <c r="C25" s="52">
        <f t="shared" si="7"/>
        <v>19524</v>
      </c>
      <c r="D25" s="52">
        <f t="shared" si="8"/>
        <v>27</v>
      </c>
      <c r="E25" s="54">
        <v>8105</v>
      </c>
      <c r="F25" s="19">
        <v>0</v>
      </c>
      <c r="G25" s="54">
        <v>10595</v>
      </c>
      <c r="H25" s="19">
        <v>27</v>
      </c>
      <c r="I25" s="19">
        <v>824</v>
      </c>
      <c r="J25" s="19">
        <v>0</v>
      </c>
    </row>
    <row r="26" spans="1:10" ht="15.75" customHeight="1" x14ac:dyDescent="0.25">
      <c r="A26" s="19" t="s">
        <v>20</v>
      </c>
      <c r="B26" s="52">
        <f t="shared" si="6"/>
        <v>12327</v>
      </c>
      <c r="C26" s="52">
        <f t="shared" si="7"/>
        <v>12080</v>
      </c>
      <c r="D26" s="52">
        <f t="shared" si="8"/>
        <v>247</v>
      </c>
      <c r="E26" s="54">
        <v>3623</v>
      </c>
      <c r="F26" s="19">
        <v>0</v>
      </c>
      <c r="G26" s="54">
        <v>7606</v>
      </c>
      <c r="H26" s="19">
        <v>0</v>
      </c>
      <c r="I26" s="19">
        <v>851</v>
      </c>
      <c r="J26" s="19">
        <v>247</v>
      </c>
    </row>
    <row r="27" spans="1:10" ht="15.75" customHeight="1" x14ac:dyDescent="0.25">
      <c r="A27" s="19" t="s">
        <v>21</v>
      </c>
      <c r="B27" s="52">
        <f t="shared" si="6"/>
        <v>40472</v>
      </c>
      <c r="C27" s="52">
        <f t="shared" si="7"/>
        <v>35333</v>
      </c>
      <c r="D27" s="52">
        <f t="shared" si="8"/>
        <v>5139</v>
      </c>
      <c r="E27" s="54">
        <v>12336</v>
      </c>
      <c r="F27" s="19">
        <v>586</v>
      </c>
      <c r="G27" s="54">
        <v>19953</v>
      </c>
      <c r="H27" s="54">
        <v>1790</v>
      </c>
      <c r="I27" s="54">
        <v>3044</v>
      </c>
      <c r="J27" s="54">
        <v>2763</v>
      </c>
    </row>
    <row r="28" spans="1:10" ht="15.75" customHeight="1" x14ac:dyDescent="0.25">
      <c r="A28" s="19" t="s">
        <v>22</v>
      </c>
      <c r="B28" s="52">
        <f t="shared" si="6"/>
        <v>6428</v>
      </c>
      <c r="C28" s="52">
        <f t="shared" si="7"/>
        <v>6238</v>
      </c>
      <c r="D28" s="52">
        <f t="shared" si="8"/>
        <v>190</v>
      </c>
      <c r="E28" s="54">
        <v>3260</v>
      </c>
      <c r="F28" s="19">
        <v>0</v>
      </c>
      <c r="G28" s="54">
        <v>2924</v>
      </c>
      <c r="H28" s="19">
        <v>0</v>
      </c>
      <c r="I28" s="19">
        <v>54</v>
      </c>
      <c r="J28" s="19">
        <v>190</v>
      </c>
    </row>
    <row r="29" spans="1:10" ht="15.75" customHeight="1" x14ac:dyDescent="0.25">
      <c r="A29" s="19" t="s">
        <v>23</v>
      </c>
      <c r="B29" s="52">
        <f t="shared" si="6"/>
        <v>16536</v>
      </c>
      <c r="C29" s="52">
        <f t="shared" si="7"/>
        <v>13665</v>
      </c>
      <c r="D29" s="52">
        <f t="shared" si="8"/>
        <v>2871</v>
      </c>
      <c r="E29" s="54">
        <v>5144</v>
      </c>
      <c r="F29" s="19">
        <v>0</v>
      </c>
      <c r="G29" s="54">
        <v>8137</v>
      </c>
      <c r="H29" s="19">
        <v>0</v>
      </c>
      <c r="I29" s="54">
        <v>384</v>
      </c>
      <c r="J29" s="54">
        <v>2871</v>
      </c>
    </row>
    <row r="30" spans="1:10" ht="15.75" customHeight="1" x14ac:dyDescent="0.25">
      <c r="A30" s="19" t="s">
        <v>24</v>
      </c>
      <c r="B30" s="52">
        <f t="shared" si="6"/>
        <v>25483</v>
      </c>
      <c r="C30" s="52">
        <f t="shared" si="7"/>
        <v>25422</v>
      </c>
      <c r="D30" s="52">
        <f t="shared" si="8"/>
        <v>61</v>
      </c>
      <c r="E30" s="54">
        <v>11717</v>
      </c>
      <c r="F30" s="19">
        <v>61</v>
      </c>
      <c r="G30" s="54">
        <v>12458</v>
      </c>
      <c r="H30" s="19">
        <v>0</v>
      </c>
      <c r="I30" s="54">
        <v>1247</v>
      </c>
      <c r="J30" s="19">
        <v>0</v>
      </c>
    </row>
    <row r="31" spans="1:10" ht="15.75" customHeight="1" x14ac:dyDescent="0.25">
      <c r="A31" s="19" t="s">
        <v>25</v>
      </c>
      <c r="B31" s="52">
        <f t="shared" si="6"/>
        <v>26564</v>
      </c>
      <c r="C31" s="52">
        <f t="shared" si="7"/>
        <v>25063</v>
      </c>
      <c r="D31" s="52">
        <f t="shared" si="8"/>
        <v>1501</v>
      </c>
      <c r="E31" s="54">
        <v>8159</v>
      </c>
      <c r="F31" s="19">
        <v>224</v>
      </c>
      <c r="G31" s="54">
        <v>15720</v>
      </c>
      <c r="H31" s="19">
        <v>1</v>
      </c>
      <c r="I31" s="19">
        <v>1184</v>
      </c>
      <c r="J31" s="54">
        <v>1276</v>
      </c>
    </row>
    <row r="32" spans="1:10" ht="15.75" customHeight="1" x14ac:dyDescent="0.25">
      <c r="A32" s="19" t="s">
        <v>26</v>
      </c>
      <c r="B32" s="52">
        <f t="shared" si="6"/>
        <v>40709</v>
      </c>
      <c r="C32" s="52">
        <f t="shared" si="7"/>
        <v>39939</v>
      </c>
      <c r="D32" s="52">
        <f t="shared" si="8"/>
        <v>770</v>
      </c>
      <c r="E32" s="54">
        <v>12956</v>
      </c>
      <c r="F32" s="19">
        <v>188</v>
      </c>
      <c r="G32" s="54">
        <v>25463</v>
      </c>
      <c r="H32" s="19">
        <v>406</v>
      </c>
      <c r="I32" s="54">
        <v>1520</v>
      </c>
      <c r="J32" s="19">
        <v>176</v>
      </c>
    </row>
    <row r="33" spans="1:10" ht="15.75" customHeight="1" x14ac:dyDescent="0.25">
      <c r="A33" s="19" t="s">
        <v>27</v>
      </c>
      <c r="B33" s="52">
        <f t="shared" si="6"/>
        <v>74496</v>
      </c>
      <c r="C33" s="52">
        <f t="shared" si="7"/>
        <v>73371</v>
      </c>
      <c r="D33" s="52">
        <f t="shared" si="8"/>
        <v>1125</v>
      </c>
      <c r="E33" s="54">
        <v>25997</v>
      </c>
      <c r="F33" s="19">
        <v>1</v>
      </c>
      <c r="G33" s="54">
        <v>44780</v>
      </c>
      <c r="H33" s="19">
        <v>7</v>
      </c>
      <c r="I33" s="54">
        <v>2594</v>
      </c>
      <c r="J33" s="19">
        <v>1117</v>
      </c>
    </row>
    <row r="34" spans="1:10" ht="15.75" customHeight="1" x14ac:dyDescent="0.25">
      <c r="A34" s="19" t="s">
        <v>28</v>
      </c>
      <c r="B34" s="52">
        <f t="shared" si="6"/>
        <v>20735</v>
      </c>
      <c r="C34" s="52">
        <f t="shared" si="7"/>
        <v>20735</v>
      </c>
      <c r="D34" s="52">
        <f t="shared" si="8"/>
        <v>0</v>
      </c>
      <c r="E34" s="54">
        <v>7945</v>
      </c>
      <c r="F34" s="19">
        <v>0</v>
      </c>
      <c r="G34" s="54">
        <v>12224</v>
      </c>
      <c r="H34" s="19">
        <v>0</v>
      </c>
      <c r="I34" s="19">
        <v>566</v>
      </c>
      <c r="J34" s="19">
        <v>0</v>
      </c>
    </row>
    <row r="35" spans="1:10" ht="15.75" customHeight="1" x14ac:dyDescent="0.25">
      <c r="A35" s="19" t="s">
        <v>29</v>
      </c>
      <c r="B35" s="52">
        <f t="shared" si="6"/>
        <v>38231</v>
      </c>
      <c r="C35" s="52">
        <f t="shared" si="7"/>
        <v>38231</v>
      </c>
      <c r="D35" s="52">
        <f t="shared" si="8"/>
        <v>0</v>
      </c>
      <c r="E35" s="54">
        <v>18764</v>
      </c>
      <c r="F35" s="19">
        <v>0</v>
      </c>
      <c r="G35" s="54">
        <v>17635</v>
      </c>
      <c r="H35" s="19">
        <v>0</v>
      </c>
      <c r="I35" s="54">
        <v>1832</v>
      </c>
      <c r="J35" s="19">
        <v>0</v>
      </c>
    </row>
    <row r="36" spans="1:10" ht="15.75" customHeight="1" x14ac:dyDescent="0.25">
      <c r="A36" s="19" t="s">
        <v>30</v>
      </c>
      <c r="B36" s="52">
        <f t="shared" si="6"/>
        <v>83249</v>
      </c>
      <c r="C36" s="52">
        <f t="shared" si="7"/>
        <v>82252</v>
      </c>
      <c r="D36" s="52">
        <f t="shared" si="8"/>
        <v>997</v>
      </c>
      <c r="E36" s="54">
        <v>20263</v>
      </c>
      <c r="F36" s="19">
        <v>0</v>
      </c>
      <c r="G36" s="54">
        <v>58828</v>
      </c>
      <c r="H36" s="19">
        <v>274</v>
      </c>
      <c r="I36" s="54">
        <v>3161</v>
      </c>
      <c r="J36" s="19">
        <v>723</v>
      </c>
    </row>
    <row r="37" spans="1:10" ht="15.75" customHeight="1" x14ac:dyDescent="0.25">
      <c r="A37" s="19" t="s">
        <v>31</v>
      </c>
      <c r="B37" s="52">
        <f t="shared" si="6"/>
        <v>95541</v>
      </c>
      <c r="C37" s="52">
        <f t="shared" si="7"/>
        <v>77774</v>
      </c>
      <c r="D37" s="52">
        <f t="shared" si="8"/>
        <v>17767</v>
      </c>
      <c r="E37" s="54">
        <v>24835</v>
      </c>
      <c r="F37" s="54">
        <v>8</v>
      </c>
      <c r="G37" s="54">
        <v>41404</v>
      </c>
      <c r="H37" s="54">
        <v>180</v>
      </c>
      <c r="I37" s="54">
        <v>11535</v>
      </c>
      <c r="J37" s="54">
        <v>17579</v>
      </c>
    </row>
    <row r="38" spans="1:10" ht="15.75" customHeight="1" x14ac:dyDescent="0.25">
      <c r="A38" s="19" t="s">
        <v>32</v>
      </c>
      <c r="B38" s="52">
        <f t="shared" si="6"/>
        <v>25583</v>
      </c>
      <c r="C38" s="52">
        <f t="shared" si="7"/>
        <v>25141</v>
      </c>
      <c r="D38" s="52">
        <f t="shared" si="8"/>
        <v>442</v>
      </c>
      <c r="E38" s="54">
        <v>6414</v>
      </c>
      <c r="F38" s="19">
        <v>0</v>
      </c>
      <c r="G38" s="54">
        <v>17714</v>
      </c>
      <c r="H38" s="19">
        <v>0</v>
      </c>
      <c r="I38" s="54">
        <v>1013</v>
      </c>
      <c r="J38" s="19">
        <v>442</v>
      </c>
    </row>
    <row r="39" spans="1:10" ht="15.75" customHeight="1" x14ac:dyDescent="0.25">
      <c r="A39" s="19" t="s">
        <v>33</v>
      </c>
      <c r="B39" s="52">
        <f t="shared" si="6"/>
        <v>34400</v>
      </c>
      <c r="C39" s="52">
        <f t="shared" si="7"/>
        <v>25612</v>
      </c>
      <c r="D39" s="52">
        <f t="shared" si="8"/>
        <v>8788</v>
      </c>
      <c r="E39" s="54">
        <v>13828</v>
      </c>
      <c r="F39" s="19">
        <v>0</v>
      </c>
      <c r="G39" s="54">
        <v>11172</v>
      </c>
      <c r="H39" s="19">
        <v>0</v>
      </c>
      <c r="I39" s="54">
        <v>612</v>
      </c>
      <c r="J39" s="19">
        <v>8788</v>
      </c>
    </row>
    <row r="40" spans="1:10" ht="15.75" customHeight="1" x14ac:dyDescent="0.25">
      <c r="A40" s="19" t="s">
        <v>34</v>
      </c>
      <c r="B40" s="52">
        <f t="shared" si="6"/>
        <v>41913</v>
      </c>
      <c r="C40" s="52">
        <f t="shared" si="7"/>
        <v>41228</v>
      </c>
      <c r="D40" s="52">
        <f t="shared" si="8"/>
        <v>685</v>
      </c>
      <c r="E40" s="54">
        <v>23258</v>
      </c>
      <c r="F40" s="54">
        <v>685</v>
      </c>
      <c r="G40" s="54">
        <v>16842</v>
      </c>
      <c r="H40" s="19">
        <v>0</v>
      </c>
      <c r="I40" s="54">
        <v>1128</v>
      </c>
      <c r="J40" s="19">
        <v>0</v>
      </c>
    </row>
    <row r="41" spans="1:10" ht="15.75" customHeight="1" x14ac:dyDescent="0.25">
      <c r="A41" s="19" t="s">
        <v>35</v>
      </c>
      <c r="B41" s="52">
        <f t="shared" si="6"/>
        <v>43408</v>
      </c>
      <c r="C41" s="52">
        <f t="shared" si="7"/>
        <v>37094</v>
      </c>
      <c r="D41" s="52">
        <f t="shared" si="8"/>
        <v>6314</v>
      </c>
      <c r="E41" s="54">
        <v>11938</v>
      </c>
      <c r="F41" s="19">
        <v>33</v>
      </c>
      <c r="G41" s="54">
        <v>22529</v>
      </c>
      <c r="H41" s="19">
        <v>115</v>
      </c>
      <c r="I41" s="54">
        <v>2627</v>
      </c>
      <c r="J41" s="54">
        <v>6166</v>
      </c>
    </row>
    <row r="42" spans="1:10" ht="15.75" customHeight="1" x14ac:dyDescent="0.25">
      <c r="A42" s="19" t="s">
        <v>36</v>
      </c>
      <c r="B42" s="52">
        <f t="shared" si="6"/>
        <v>40005</v>
      </c>
      <c r="C42" s="52">
        <f t="shared" si="7"/>
        <v>39550</v>
      </c>
      <c r="D42" s="52">
        <f t="shared" si="8"/>
        <v>455</v>
      </c>
      <c r="E42" s="54">
        <v>9072</v>
      </c>
      <c r="F42" s="19">
        <v>66</v>
      </c>
      <c r="G42" s="54">
        <v>28488</v>
      </c>
      <c r="H42" s="19">
        <v>389</v>
      </c>
      <c r="I42" s="54">
        <v>1990</v>
      </c>
      <c r="J42" s="19">
        <v>0</v>
      </c>
    </row>
    <row r="43" spans="1:10" ht="15.75" customHeight="1" x14ac:dyDescent="0.25">
      <c r="A43" s="19" t="s">
        <v>37</v>
      </c>
      <c r="B43" s="52">
        <f t="shared" si="6"/>
        <v>27935</v>
      </c>
      <c r="C43" s="52">
        <f t="shared" si="7"/>
        <v>18710</v>
      </c>
      <c r="D43" s="52">
        <f t="shared" si="8"/>
        <v>9225</v>
      </c>
      <c r="E43" s="54">
        <v>4011</v>
      </c>
      <c r="F43" s="19">
        <v>441</v>
      </c>
      <c r="G43" s="54">
        <v>12058</v>
      </c>
      <c r="H43" s="19">
        <v>0</v>
      </c>
      <c r="I43" s="54">
        <v>2641</v>
      </c>
      <c r="J43" s="19">
        <v>8784</v>
      </c>
    </row>
    <row r="44" spans="1:10" ht="15.75" customHeight="1" x14ac:dyDescent="0.25">
      <c r="A44" s="19" t="s">
        <v>38</v>
      </c>
      <c r="B44" s="52">
        <f t="shared" si="6"/>
        <v>15290</v>
      </c>
      <c r="C44" s="52">
        <f t="shared" si="7"/>
        <v>15027</v>
      </c>
      <c r="D44" s="52">
        <f t="shared" si="8"/>
        <v>263</v>
      </c>
      <c r="E44" s="54">
        <v>7553</v>
      </c>
      <c r="F44" s="19">
        <v>263</v>
      </c>
      <c r="G44" s="54">
        <v>6295</v>
      </c>
      <c r="H44" s="19">
        <v>0</v>
      </c>
      <c r="I44" s="54">
        <v>1179</v>
      </c>
      <c r="J44" s="19">
        <v>0</v>
      </c>
    </row>
    <row r="45" spans="1:10" ht="15.75" customHeight="1" x14ac:dyDescent="0.25">
      <c r="A45" s="19" t="s">
        <v>39</v>
      </c>
      <c r="B45" s="52">
        <f t="shared" si="6"/>
        <v>25295</v>
      </c>
      <c r="C45" s="52">
        <f t="shared" si="7"/>
        <v>22219</v>
      </c>
      <c r="D45" s="52">
        <f t="shared" si="8"/>
        <v>3076</v>
      </c>
      <c r="E45" s="54">
        <v>11057</v>
      </c>
      <c r="F45" s="19">
        <v>0</v>
      </c>
      <c r="G45" s="54">
        <v>9633</v>
      </c>
      <c r="H45" s="19">
        <v>1500</v>
      </c>
      <c r="I45" s="19">
        <v>1529</v>
      </c>
      <c r="J45" s="54">
        <v>1576</v>
      </c>
    </row>
    <row r="46" spans="1:10" ht="15.75" customHeight="1" x14ac:dyDescent="0.25">
      <c r="A46" s="19" t="s">
        <v>40</v>
      </c>
      <c r="B46" s="52">
        <f t="shared" si="6"/>
        <v>77624</v>
      </c>
      <c r="C46" s="52">
        <f t="shared" si="7"/>
        <v>77172</v>
      </c>
      <c r="D46" s="52">
        <f t="shared" si="8"/>
        <v>452</v>
      </c>
      <c r="E46" s="54">
        <v>24607</v>
      </c>
      <c r="F46" s="19">
        <v>3</v>
      </c>
      <c r="G46" s="54">
        <v>51153</v>
      </c>
      <c r="H46" s="19">
        <v>443</v>
      </c>
      <c r="I46" s="54">
        <v>1412</v>
      </c>
      <c r="J46" s="19">
        <v>6</v>
      </c>
    </row>
    <row r="47" spans="1:10" ht="15.75" customHeight="1" x14ac:dyDescent="0.25">
      <c r="A47" s="19" t="s">
        <v>41</v>
      </c>
      <c r="B47" s="52">
        <f t="shared" si="6"/>
        <v>21522</v>
      </c>
      <c r="C47" s="52">
        <f t="shared" si="7"/>
        <v>21146</v>
      </c>
      <c r="D47" s="52">
        <f t="shared" si="8"/>
        <v>376</v>
      </c>
      <c r="E47" s="54">
        <v>6593</v>
      </c>
      <c r="F47" s="19">
        <v>5</v>
      </c>
      <c r="G47" s="54">
        <v>12462</v>
      </c>
      <c r="H47" s="19">
        <v>125</v>
      </c>
      <c r="I47" s="54">
        <v>2091</v>
      </c>
      <c r="J47" s="19">
        <v>246</v>
      </c>
    </row>
    <row r="48" spans="1:10" ht="15.75" customHeight="1" x14ac:dyDescent="0.25">
      <c r="A48" s="19" t="s">
        <v>42</v>
      </c>
      <c r="B48" s="52">
        <f t="shared" si="6"/>
        <v>22019</v>
      </c>
      <c r="C48" s="52">
        <f t="shared" si="7"/>
        <v>22016</v>
      </c>
      <c r="D48" s="52">
        <f t="shared" si="8"/>
        <v>3</v>
      </c>
      <c r="E48" s="54">
        <v>6035</v>
      </c>
      <c r="F48" s="19">
        <v>0</v>
      </c>
      <c r="G48" s="54">
        <v>13971</v>
      </c>
      <c r="H48" s="19">
        <v>0</v>
      </c>
      <c r="I48" s="54">
        <v>2010</v>
      </c>
      <c r="J48" s="19">
        <v>3</v>
      </c>
    </row>
    <row r="49" spans="1:12" ht="15.75" customHeight="1" x14ac:dyDescent="0.25">
      <c r="A49" s="19" t="s">
        <v>43</v>
      </c>
      <c r="B49" s="52">
        <f t="shared" si="6"/>
        <v>30634</v>
      </c>
      <c r="C49" s="52">
        <f t="shared" si="7"/>
        <v>30179</v>
      </c>
      <c r="D49" s="52">
        <f t="shared" si="8"/>
        <v>455</v>
      </c>
      <c r="E49" s="54">
        <v>13169</v>
      </c>
      <c r="F49" s="19">
        <v>165</v>
      </c>
      <c r="G49" s="54">
        <v>14228</v>
      </c>
      <c r="H49" s="19">
        <v>290</v>
      </c>
      <c r="I49" s="54">
        <v>2782</v>
      </c>
      <c r="J49" s="19">
        <v>0</v>
      </c>
    </row>
    <row r="50" spans="1:12" ht="15.75" customHeight="1" x14ac:dyDescent="0.25">
      <c r="A50" s="19" t="s">
        <v>44</v>
      </c>
      <c r="B50" s="52">
        <f t="shared" si="6"/>
        <v>34688</v>
      </c>
      <c r="C50" s="52">
        <f t="shared" si="7"/>
        <v>34687</v>
      </c>
      <c r="D50" s="52">
        <f t="shared" si="8"/>
        <v>1</v>
      </c>
      <c r="E50" s="54">
        <v>10360</v>
      </c>
      <c r="F50" s="19">
        <v>0</v>
      </c>
      <c r="G50" s="54">
        <v>22899</v>
      </c>
      <c r="H50" s="19">
        <v>1</v>
      </c>
      <c r="I50" s="54">
        <v>1428</v>
      </c>
      <c r="J50" s="19">
        <v>0</v>
      </c>
    </row>
    <row r="51" spans="1:12" ht="15.75" customHeight="1" x14ac:dyDescent="0.25">
      <c r="A51" s="19" t="s">
        <v>45</v>
      </c>
      <c r="B51" s="52">
        <f t="shared" si="6"/>
        <v>117714</v>
      </c>
      <c r="C51" s="52">
        <f t="shared" si="7"/>
        <v>103743</v>
      </c>
      <c r="D51" s="52">
        <f t="shared" si="8"/>
        <v>13971</v>
      </c>
      <c r="E51" s="54">
        <v>35862</v>
      </c>
      <c r="F51" s="19">
        <v>104</v>
      </c>
      <c r="G51" s="54">
        <v>62310</v>
      </c>
      <c r="H51" s="19">
        <v>45</v>
      </c>
      <c r="I51" s="54">
        <v>5571</v>
      </c>
      <c r="J51" s="54">
        <v>13822</v>
      </c>
    </row>
    <row r="52" spans="1:12" ht="15.75" customHeight="1" x14ac:dyDescent="0.25">
      <c r="A52" s="19" t="s">
        <v>46</v>
      </c>
      <c r="B52" s="52">
        <f t="shared" si="6"/>
        <v>27079</v>
      </c>
      <c r="C52" s="52">
        <f t="shared" si="7"/>
        <v>26995</v>
      </c>
      <c r="D52" s="52">
        <f t="shared" si="8"/>
        <v>84</v>
      </c>
      <c r="E52" s="54">
        <v>6348</v>
      </c>
      <c r="F52" s="19">
        <v>0</v>
      </c>
      <c r="G52" s="54">
        <v>17742</v>
      </c>
      <c r="H52" s="19">
        <v>0</v>
      </c>
      <c r="I52" s="54">
        <v>2905</v>
      </c>
      <c r="J52" s="19">
        <v>84</v>
      </c>
    </row>
    <row r="53" spans="1:12" ht="15.75" customHeight="1" x14ac:dyDescent="0.25">
      <c r="A53" s="19" t="s">
        <v>47</v>
      </c>
      <c r="B53" s="52">
        <f t="shared" si="6"/>
        <v>32744</v>
      </c>
      <c r="C53" s="52">
        <f t="shared" si="7"/>
        <v>32737</v>
      </c>
      <c r="D53" s="52">
        <f t="shared" si="8"/>
        <v>7</v>
      </c>
      <c r="E53" s="54">
        <v>11199</v>
      </c>
      <c r="F53" s="19">
        <v>0</v>
      </c>
      <c r="G53" s="54">
        <v>18938</v>
      </c>
      <c r="H53" s="19">
        <v>7</v>
      </c>
      <c r="I53" s="54">
        <v>2600</v>
      </c>
      <c r="J53" s="19">
        <v>0</v>
      </c>
    </row>
    <row r="54" spans="1:12" ht="15.75" customHeight="1" x14ac:dyDescent="0.25">
      <c r="A54" s="19"/>
      <c r="B54" s="56"/>
      <c r="C54" s="57"/>
      <c r="D54" s="57"/>
      <c r="E54" s="54"/>
      <c r="F54" s="19"/>
      <c r="G54" s="54"/>
      <c r="H54" s="19"/>
      <c r="I54" s="54"/>
      <c r="J54" s="22"/>
    </row>
    <row r="55" spans="1:12" ht="15.75" customHeight="1" x14ac:dyDescent="0.25">
      <c r="A55" s="18" t="s">
        <v>48</v>
      </c>
      <c r="B55" s="56">
        <f>SUM(B56:B60)</f>
        <v>4896</v>
      </c>
      <c r="C55" s="56">
        <f t="shared" ref="C55:J55" si="9">SUM(C56:C60)</f>
        <v>4895</v>
      </c>
      <c r="D55" s="56">
        <f t="shared" si="9"/>
        <v>1</v>
      </c>
      <c r="E55" s="56">
        <f t="shared" si="9"/>
        <v>728</v>
      </c>
      <c r="F55" s="56">
        <f t="shared" si="9"/>
        <v>1</v>
      </c>
      <c r="G55" s="56">
        <f t="shared" si="9"/>
        <v>4167</v>
      </c>
      <c r="H55" s="56">
        <f t="shared" si="9"/>
        <v>0</v>
      </c>
      <c r="I55" s="56">
        <f t="shared" si="9"/>
        <v>0</v>
      </c>
      <c r="J55" s="56">
        <f t="shared" si="9"/>
        <v>0</v>
      </c>
    </row>
    <row r="56" spans="1:12" ht="15.75" customHeight="1" x14ac:dyDescent="0.25">
      <c r="A56" s="19" t="s">
        <v>49</v>
      </c>
      <c r="B56" s="52">
        <f t="shared" ref="B56:B60" si="10">SUM(C56,D56)</f>
        <v>0</v>
      </c>
      <c r="C56" s="52">
        <f t="shared" ref="C56:C60" si="11">SUM(E56,G56,I56)</f>
        <v>0</v>
      </c>
      <c r="D56" s="52">
        <f t="shared" ref="D56:D60" si="12">SUM(F56,H56,J56)</f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</row>
    <row r="57" spans="1:12" ht="15.75" customHeight="1" x14ac:dyDescent="0.25">
      <c r="A57" s="19" t="s">
        <v>50</v>
      </c>
      <c r="B57" s="52">
        <f t="shared" si="10"/>
        <v>0</v>
      </c>
      <c r="C57" s="52">
        <f t="shared" si="11"/>
        <v>0</v>
      </c>
      <c r="D57" s="52">
        <f t="shared" si="12"/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</row>
    <row r="58" spans="1:12" ht="15.75" customHeight="1" x14ac:dyDescent="0.25">
      <c r="A58" s="19" t="s">
        <v>51</v>
      </c>
      <c r="B58" s="52">
        <f t="shared" si="10"/>
        <v>0</v>
      </c>
      <c r="C58" s="52">
        <f t="shared" si="11"/>
        <v>0</v>
      </c>
      <c r="D58" s="52">
        <f t="shared" si="12"/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</row>
    <row r="59" spans="1:12" ht="15.75" customHeight="1" x14ac:dyDescent="0.25">
      <c r="A59" s="20" t="s">
        <v>52</v>
      </c>
      <c r="B59" s="52">
        <f t="shared" si="10"/>
        <v>0</v>
      </c>
      <c r="C59" s="52">
        <f t="shared" si="11"/>
        <v>0</v>
      </c>
      <c r="D59" s="52">
        <f t="shared" si="12"/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</row>
    <row r="60" spans="1:12" ht="15.75" customHeight="1" x14ac:dyDescent="0.25">
      <c r="A60" s="21" t="s">
        <v>53</v>
      </c>
      <c r="B60" s="58">
        <f t="shared" si="10"/>
        <v>4896</v>
      </c>
      <c r="C60" s="58">
        <f t="shared" si="11"/>
        <v>4895</v>
      </c>
      <c r="D60" s="58">
        <f t="shared" si="12"/>
        <v>1</v>
      </c>
      <c r="E60" s="63">
        <v>728</v>
      </c>
      <c r="F60" s="63">
        <v>1</v>
      </c>
      <c r="G60" s="61">
        <v>4167</v>
      </c>
      <c r="H60" s="63">
        <v>0</v>
      </c>
      <c r="I60" s="63">
        <v>0</v>
      </c>
      <c r="J60" s="63">
        <v>0</v>
      </c>
    </row>
    <row r="61" spans="1:12" ht="15.75" customHeight="1" x14ac:dyDescent="0.2">
      <c r="A61" s="37" t="s">
        <v>60</v>
      </c>
      <c r="B61" s="38"/>
      <c r="C61" s="38"/>
      <c r="D61" s="9"/>
      <c r="E61" s="8"/>
      <c r="F61" s="6"/>
      <c r="G61" s="8"/>
      <c r="H61" s="8"/>
      <c r="I61" s="8"/>
      <c r="J61" s="8"/>
      <c r="K61" s="8"/>
      <c r="L61" s="8"/>
    </row>
    <row r="62" spans="1:12" ht="15.75" customHeight="1" x14ac:dyDescent="0.2">
      <c r="A62" s="39" t="s">
        <v>61</v>
      </c>
      <c r="B62" s="38"/>
      <c r="C62" s="38"/>
      <c r="D62" s="6"/>
      <c r="E62" s="10"/>
      <c r="F62" s="10"/>
      <c r="G62" s="10"/>
      <c r="H62" s="10"/>
      <c r="I62" s="10"/>
      <c r="J62" s="10"/>
      <c r="K62" s="11"/>
      <c r="L62" s="12"/>
    </row>
    <row r="63" spans="1:12" ht="15.75" customHeight="1" x14ac:dyDescent="0.2">
      <c r="A63" s="39" t="s">
        <v>62</v>
      </c>
      <c r="B63" s="38"/>
      <c r="C63" s="38"/>
      <c r="D63" s="6"/>
      <c r="E63" s="10"/>
      <c r="F63" s="10"/>
      <c r="G63" s="10"/>
      <c r="H63" s="10"/>
      <c r="I63" s="10"/>
      <c r="J63" s="10"/>
      <c r="K63" s="10"/>
      <c r="L63" s="10"/>
    </row>
    <row r="64" spans="1:12" x14ac:dyDescent="0.2">
      <c r="A64" s="13"/>
      <c r="B64" s="10"/>
      <c r="C64" s="10"/>
      <c r="D64" s="6"/>
      <c r="E64" s="10"/>
      <c r="F64" s="10"/>
      <c r="G64" s="10"/>
      <c r="H64" s="10"/>
      <c r="I64" s="10"/>
      <c r="J64" s="10"/>
      <c r="K64" s="10"/>
      <c r="L64" s="10"/>
    </row>
    <row r="65" spans="1:14" x14ac:dyDescent="0.2">
      <c r="B65" s="46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4" ht="15.75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4" ht="15.75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4" ht="15.75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4" ht="15.75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4" ht="16.5" customHeight="1" x14ac:dyDescent="0.2">
      <c r="A70" s="98" t="s">
        <v>74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ht="13.5" customHeight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6"/>
      <c r="L71" s="26"/>
    </row>
    <row r="72" spans="1:14" s="16" customFormat="1" ht="38.25" customHeight="1" x14ac:dyDescent="0.25">
      <c r="A72" s="99" t="s">
        <v>54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ht="13.5" customHeight="1" x14ac:dyDescent="0.25">
      <c r="A73" s="22"/>
      <c r="B73" s="4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4" ht="19.5" customHeight="1" x14ac:dyDescent="0.2">
      <c r="A74" s="100" t="s">
        <v>5</v>
      </c>
      <c r="B74" s="100" t="s">
        <v>10</v>
      </c>
      <c r="C74" s="100" t="s">
        <v>7</v>
      </c>
      <c r="D74" s="100"/>
      <c r="E74" s="101" t="s">
        <v>55</v>
      </c>
      <c r="F74" s="102"/>
      <c r="G74" s="102"/>
      <c r="H74" s="102"/>
      <c r="I74" s="102"/>
      <c r="J74" s="102"/>
      <c r="K74" s="102"/>
      <c r="L74" s="102"/>
      <c r="M74" s="102"/>
      <c r="N74" s="103"/>
    </row>
    <row r="75" spans="1:14" ht="43.5" customHeight="1" x14ac:dyDescent="0.2">
      <c r="A75" s="100"/>
      <c r="B75" s="100"/>
      <c r="C75" s="100"/>
      <c r="D75" s="100"/>
      <c r="E75" s="80" t="s">
        <v>56</v>
      </c>
      <c r="F75" s="80"/>
      <c r="G75" s="100" t="s">
        <v>75</v>
      </c>
      <c r="H75" s="100"/>
      <c r="I75" s="100" t="s">
        <v>57</v>
      </c>
      <c r="J75" s="100"/>
      <c r="K75" s="100" t="s">
        <v>58</v>
      </c>
      <c r="L75" s="100"/>
      <c r="M75" s="80" t="s">
        <v>59</v>
      </c>
      <c r="N75" s="80"/>
    </row>
    <row r="76" spans="1:14" ht="19.5" customHeight="1" x14ac:dyDescent="0.2">
      <c r="A76" s="100"/>
      <c r="B76" s="100"/>
      <c r="C76" s="76" t="s">
        <v>0</v>
      </c>
      <c r="D76" s="76" t="s">
        <v>11</v>
      </c>
      <c r="E76" s="76" t="s">
        <v>0</v>
      </c>
      <c r="F76" s="76" t="s">
        <v>11</v>
      </c>
      <c r="G76" s="76" t="s">
        <v>0</v>
      </c>
      <c r="H76" s="76" t="s">
        <v>11</v>
      </c>
      <c r="I76" s="76" t="s">
        <v>0</v>
      </c>
      <c r="J76" s="76" t="s">
        <v>11</v>
      </c>
      <c r="K76" s="76" t="s">
        <v>0</v>
      </c>
      <c r="L76" s="76" t="s">
        <v>11</v>
      </c>
      <c r="M76" s="76" t="s">
        <v>0</v>
      </c>
      <c r="N76" s="76" t="s">
        <v>11</v>
      </c>
    </row>
    <row r="77" spans="1:14" s="22" customFormat="1" ht="15.75" customHeight="1" x14ac:dyDescent="0.25">
      <c r="A77" s="29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1:14" s="33" customFormat="1" ht="15.75" customHeight="1" x14ac:dyDescent="0.25">
      <c r="A78" s="18" t="s">
        <v>10</v>
      </c>
      <c r="B78" s="62">
        <f t="shared" ref="B78:D78" si="13">SUM(B80,B86,B119)</f>
        <v>8089940</v>
      </c>
      <c r="C78" s="62">
        <f t="shared" si="13"/>
        <v>1625004</v>
      </c>
      <c r="D78" s="62">
        <f t="shared" si="13"/>
        <v>34178</v>
      </c>
      <c r="E78" s="62">
        <f>SUM(E80,E86,E119)</f>
        <v>1043312</v>
      </c>
      <c r="F78" s="62">
        <f t="shared" ref="F78:N78" si="14">SUM(F80,F86,F119)</f>
        <v>22130</v>
      </c>
      <c r="G78" s="62">
        <f t="shared" si="14"/>
        <v>9421</v>
      </c>
      <c r="H78" s="62">
        <f t="shared" si="14"/>
        <v>340</v>
      </c>
      <c r="I78" s="62">
        <f t="shared" si="14"/>
        <v>111332</v>
      </c>
      <c r="J78" s="62">
        <f t="shared" si="14"/>
        <v>773</v>
      </c>
      <c r="K78" s="62">
        <f t="shared" si="14"/>
        <v>297093</v>
      </c>
      <c r="L78" s="62">
        <f t="shared" si="14"/>
        <v>2612</v>
      </c>
      <c r="M78" s="62">
        <f t="shared" si="14"/>
        <v>163846</v>
      </c>
      <c r="N78" s="62">
        <f t="shared" si="14"/>
        <v>8323</v>
      </c>
    </row>
    <row r="79" spans="1:14" s="22" customFormat="1" ht="15.75" customHeight="1" x14ac:dyDescent="0.25">
      <c r="A79" s="19"/>
      <c r="B79" s="60"/>
      <c r="C79" s="60"/>
      <c r="D79" s="60"/>
      <c r="E79" s="62"/>
      <c r="F79" s="60"/>
      <c r="G79" s="60"/>
      <c r="H79" s="60"/>
      <c r="I79" s="60"/>
      <c r="J79" s="60"/>
      <c r="K79" s="60"/>
      <c r="L79" s="60"/>
      <c r="M79" s="60"/>
      <c r="N79" s="60"/>
    </row>
    <row r="80" spans="1:14" s="33" customFormat="1" ht="15.75" customHeight="1" x14ac:dyDescent="0.25">
      <c r="A80" s="18" t="s">
        <v>73</v>
      </c>
      <c r="B80" s="62">
        <f t="shared" ref="B80:D80" si="15">SUM(B81:B84)</f>
        <v>2045488</v>
      </c>
      <c r="C80" s="62">
        <f t="shared" si="15"/>
        <v>378690</v>
      </c>
      <c r="D80" s="62">
        <f t="shared" si="15"/>
        <v>4267</v>
      </c>
      <c r="E80" s="62">
        <f>SUM(E81:E84)</f>
        <v>265258</v>
      </c>
      <c r="F80" s="62">
        <f t="shared" ref="F80:N80" si="16">SUM(F81:F84)</f>
        <v>2599</v>
      </c>
      <c r="G80" s="62">
        <f t="shared" si="16"/>
        <v>1658</v>
      </c>
      <c r="H80" s="62">
        <f t="shared" si="16"/>
        <v>244</v>
      </c>
      <c r="I80" s="62">
        <f t="shared" si="16"/>
        <v>22603</v>
      </c>
      <c r="J80" s="62">
        <f t="shared" si="16"/>
        <v>168</v>
      </c>
      <c r="K80" s="62">
        <f t="shared" si="16"/>
        <v>61340</v>
      </c>
      <c r="L80" s="62">
        <f t="shared" si="16"/>
        <v>765</v>
      </c>
      <c r="M80" s="62">
        <f t="shared" si="16"/>
        <v>27831</v>
      </c>
      <c r="N80" s="62">
        <f t="shared" si="16"/>
        <v>491</v>
      </c>
    </row>
    <row r="81" spans="1:14" s="22" customFormat="1" ht="15.75" customHeight="1" x14ac:dyDescent="0.25">
      <c r="A81" s="19" t="s">
        <v>12</v>
      </c>
      <c r="B81" s="34">
        <f>SUM(C81,D81,C145,D145,C210,D210)</f>
        <v>616723</v>
      </c>
      <c r="C81" s="34">
        <f>SUM(E81,G81,I81,K81,M81)</f>
        <v>118607</v>
      </c>
      <c r="D81" s="34">
        <f>SUM(F81,H81,J81,L81,N81)</f>
        <v>2907</v>
      </c>
      <c r="E81" s="54">
        <v>76389</v>
      </c>
      <c r="F81" s="54">
        <v>2092</v>
      </c>
      <c r="G81" s="54">
        <v>405</v>
      </c>
      <c r="H81" s="54">
        <v>0</v>
      </c>
      <c r="I81" s="54">
        <v>9327</v>
      </c>
      <c r="J81" s="19">
        <v>7</v>
      </c>
      <c r="K81" s="54">
        <v>24302</v>
      </c>
      <c r="L81" s="19">
        <v>515</v>
      </c>
      <c r="M81" s="54">
        <v>8184</v>
      </c>
      <c r="N81" s="19">
        <v>293</v>
      </c>
    </row>
    <row r="82" spans="1:14" s="22" customFormat="1" ht="15.75" customHeight="1" x14ac:dyDescent="0.25">
      <c r="A82" s="19" t="s">
        <v>13</v>
      </c>
      <c r="B82" s="34">
        <f t="shared" ref="B82:B84" si="17">SUM(C82,D82,C146,D146,C211,D211)</f>
        <v>345903</v>
      </c>
      <c r="C82" s="34">
        <f t="shared" ref="C82:C84" si="18">SUM(E82,G82,I82,K82,M82)</f>
        <v>43896</v>
      </c>
      <c r="D82" s="34">
        <f t="shared" ref="D82:D84" si="19">SUM(F82,H82,J82,L82,N82)</f>
        <v>0</v>
      </c>
      <c r="E82" s="54">
        <v>25435</v>
      </c>
      <c r="F82" s="19">
        <v>0</v>
      </c>
      <c r="G82" s="19">
        <v>81</v>
      </c>
      <c r="H82" s="19">
        <v>0</v>
      </c>
      <c r="I82" s="54">
        <v>3593</v>
      </c>
      <c r="J82" s="19">
        <v>0</v>
      </c>
      <c r="K82" s="54">
        <v>7069</v>
      </c>
      <c r="L82" s="19">
        <v>0</v>
      </c>
      <c r="M82" s="54">
        <v>7718</v>
      </c>
      <c r="N82" s="19">
        <v>0</v>
      </c>
    </row>
    <row r="83" spans="1:14" s="22" customFormat="1" ht="15.75" customHeight="1" x14ac:dyDescent="0.25">
      <c r="A83" s="19" t="s">
        <v>14</v>
      </c>
      <c r="B83" s="34">
        <f t="shared" si="17"/>
        <v>678433</v>
      </c>
      <c r="C83" s="34">
        <f t="shared" si="18"/>
        <v>118334</v>
      </c>
      <c r="D83" s="34">
        <f t="shared" si="19"/>
        <v>994</v>
      </c>
      <c r="E83" s="54">
        <v>102011</v>
      </c>
      <c r="F83" s="19">
        <v>146</v>
      </c>
      <c r="G83" s="19">
        <v>963</v>
      </c>
      <c r="H83" s="19">
        <v>244</v>
      </c>
      <c r="I83" s="54">
        <v>2380</v>
      </c>
      <c r="J83" s="19">
        <v>160</v>
      </c>
      <c r="K83" s="54">
        <v>9220</v>
      </c>
      <c r="L83" s="19">
        <v>250</v>
      </c>
      <c r="M83" s="54">
        <v>3760</v>
      </c>
      <c r="N83" s="19">
        <v>194</v>
      </c>
    </row>
    <row r="84" spans="1:14" s="22" customFormat="1" ht="15.75" customHeight="1" x14ac:dyDescent="0.25">
      <c r="A84" s="19" t="s">
        <v>15</v>
      </c>
      <c r="B84" s="34">
        <f t="shared" si="17"/>
        <v>404429</v>
      </c>
      <c r="C84" s="34">
        <f t="shared" si="18"/>
        <v>97853</v>
      </c>
      <c r="D84" s="34">
        <f t="shared" si="19"/>
        <v>366</v>
      </c>
      <c r="E84" s="54">
        <v>61423</v>
      </c>
      <c r="F84" s="54">
        <v>361</v>
      </c>
      <c r="G84" s="54">
        <v>209</v>
      </c>
      <c r="H84" s="54">
        <v>0</v>
      </c>
      <c r="I84" s="54">
        <v>7303</v>
      </c>
      <c r="J84" s="19">
        <v>1</v>
      </c>
      <c r="K84" s="54">
        <v>20749</v>
      </c>
      <c r="L84" s="19">
        <v>0</v>
      </c>
      <c r="M84" s="54">
        <v>8169</v>
      </c>
      <c r="N84" s="19">
        <v>4</v>
      </c>
    </row>
    <row r="85" spans="1:14" s="22" customFormat="1" ht="15.75" customHeight="1" x14ac:dyDescent="0.25">
      <c r="A85" s="19"/>
      <c r="B85" s="34"/>
      <c r="C85" s="34"/>
      <c r="D85" s="34"/>
      <c r="E85" s="34"/>
      <c r="F85" s="54"/>
      <c r="G85" s="54"/>
      <c r="H85" s="54"/>
      <c r="I85" s="34"/>
      <c r="J85" s="34"/>
      <c r="K85" s="34"/>
      <c r="L85" s="34"/>
      <c r="M85" s="34"/>
      <c r="N85" s="34"/>
    </row>
    <row r="86" spans="1:14" s="33" customFormat="1" ht="15.75" customHeight="1" x14ac:dyDescent="0.25">
      <c r="A86" s="18" t="s">
        <v>16</v>
      </c>
      <c r="B86" s="62">
        <f t="shared" ref="B86:D86" si="20">SUM(B87:B117)</f>
        <v>6021919</v>
      </c>
      <c r="C86" s="62">
        <f t="shared" si="20"/>
        <v>1237595</v>
      </c>
      <c r="D86" s="62">
        <f t="shared" si="20"/>
        <v>29911</v>
      </c>
      <c r="E86" s="62">
        <f>SUM(E87:E117)</f>
        <v>773188</v>
      </c>
      <c r="F86" s="62">
        <f t="shared" ref="F86:N86" si="21">SUM(F87:F117)</f>
        <v>19531</v>
      </c>
      <c r="G86" s="62">
        <f t="shared" si="21"/>
        <v>7763</v>
      </c>
      <c r="H86" s="62">
        <f t="shared" si="21"/>
        <v>96</v>
      </c>
      <c r="I86" s="62">
        <f t="shared" si="21"/>
        <v>88263</v>
      </c>
      <c r="J86" s="62">
        <f t="shared" si="21"/>
        <v>605</v>
      </c>
      <c r="K86" s="62">
        <f t="shared" si="21"/>
        <v>232478</v>
      </c>
      <c r="L86" s="62">
        <f t="shared" si="21"/>
        <v>1847</v>
      </c>
      <c r="M86" s="62">
        <f t="shared" si="21"/>
        <v>135903</v>
      </c>
      <c r="N86" s="62">
        <f t="shared" si="21"/>
        <v>7832</v>
      </c>
    </row>
    <row r="87" spans="1:14" s="22" customFormat="1" ht="15.75" customHeight="1" x14ac:dyDescent="0.25">
      <c r="A87" s="19" t="s">
        <v>17</v>
      </c>
      <c r="B87" s="34">
        <f t="shared" ref="B87:B117" si="22">SUM(C87,D87,C151,D151,C216,D216)</f>
        <v>29009</v>
      </c>
      <c r="C87" s="34">
        <f t="shared" ref="C87:C117" si="23">SUM(E87,G87,I87,K87,M87)</f>
        <v>7184</v>
      </c>
      <c r="D87" s="34">
        <f t="shared" ref="D87:D117" si="24">SUM(F87,H87,J87,L87,N87)</f>
        <v>70</v>
      </c>
      <c r="E87" s="54">
        <v>5571</v>
      </c>
      <c r="F87" s="19">
        <v>35</v>
      </c>
      <c r="G87" s="19">
        <v>137</v>
      </c>
      <c r="H87" s="19">
        <v>0</v>
      </c>
      <c r="I87" s="19">
        <v>161</v>
      </c>
      <c r="J87" s="19">
        <v>0</v>
      </c>
      <c r="K87" s="54">
        <v>1026</v>
      </c>
      <c r="L87" s="19">
        <v>35</v>
      </c>
      <c r="M87" s="19">
        <v>289</v>
      </c>
      <c r="N87" s="19">
        <v>0</v>
      </c>
    </row>
    <row r="88" spans="1:14" s="22" customFormat="1" ht="15.75" customHeight="1" x14ac:dyDescent="0.25">
      <c r="A88" s="19" t="s">
        <v>18</v>
      </c>
      <c r="B88" s="34">
        <f t="shared" si="22"/>
        <v>69822</v>
      </c>
      <c r="C88" s="34">
        <f t="shared" si="23"/>
        <v>14919</v>
      </c>
      <c r="D88" s="34">
        <f t="shared" si="24"/>
        <v>0</v>
      </c>
      <c r="E88" s="54">
        <v>12428</v>
      </c>
      <c r="F88" s="19">
        <v>0</v>
      </c>
      <c r="G88" s="19">
        <v>0</v>
      </c>
      <c r="H88" s="19">
        <v>0</v>
      </c>
      <c r="I88" s="19">
        <v>483</v>
      </c>
      <c r="J88" s="19">
        <v>0</v>
      </c>
      <c r="K88" s="54">
        <v>1755</v>
      </c>
      <c r="L88" s="19">
        <v>0</v>
      </c>
      <c r="M88" s="54">
        <v>253</v>
      </c>
      <c r="N88" s="19">
        <v>0</v>
      </c>
    </row>
    <row r="89" spans="1:14" s="22" customFormat="1" ht="15.75" customHeight="1" x14ac:dyDescent="0.25">
      <c r="A89" s="19" t="s">
        <v>19</v>
      </c>
      <c r="B89" s="34">
        <f t="shared" si="22"/>
        <v>114660</v>
      </c>
      <c r="C89" s="34">
        <f t="shared" si="23"/>
        <v>19336</v>
      </c>
      <c r="D89" s="34">
        <f t="shared" si="24"/>
        <v>87</v>
      </c>
      <c r="E89" s="54">
        <v>14626</v>
      </c>
      <c r="F89" s="19">
        <v>67</v>
      </c>
      <c r="G89" s="19">
        <v>80</v>
      </c>
      <c r="H89" s="19">
        <v>0</v>
      </c>
      <c r="I89" s="54">
        <v>2055</v>
      </c>
      <c r="J89" s="19">
        <v>0</v>
      </c>
      <c r="K89" s="54">
        <v>1564</v>
      </c>
      <c r="L89" s="19">
        <v>0</v>
      </c>
      <c r="M89" s="19">
        <v>1011</v>
      </c>
      <c r="N89" s="19">
        <v>20</v>
      </c>
    </row>
    <row r="90" spans="1:14" s="22" customFormat="1" ht="15.75" customHeight="1" x14ac:dyDescent="0.25">
      <c r="A90" s="19" t="s">
        <v>20</v>
      </c>
      <c r="B90" s="34">
        <f t="shared" si="22"/>
        <v>67243</v>
      </c>
      <c r="C90" s="34">
        <f t="shared" si="23"/>
        <v>20193</v>
      </c>
      <c r="D90" s="34">
        <f t="shared" si="24"/>
        <v>25</v>
      </c>
      <c r="E90" s="54">
        <v>8577</v>
      </c>
      <c r="F90" s="19">
        <v>0</v>
      </c>
      <c r="G90" s="19">
        <v>401</v>
      </c>
      <c r="H90" s="19">
        <v>0</v>
      </c>
      <c r="I90" s="54">
        <v>1850</v>
      </c>
      <c r="J90" s="19">
        <v>25</v>
      </c>
      <c r="K90" s="54">
        <v>5943</v>
      </c>
      <c r="L90" s="19">
        <v>0</v>
      </c>
      <c r="M90" s="54">
        <v>3422</v>
      </c>
      <c r="N90" s="19">
        <v>0</v>
      </c>
    </row>
    <row r="91" spans="1:14" s="22" customFormat="1" ht="15.75" customHeight="1" x14ac:dyDescent="0.25">
      <c r="A91" s="19" t="s">
        <v>21</v>
      </c>
      <c r="B91" s="34">
        <f t="shared" si="22"/>
        <v>104768</v>
      </c>
      <c r="C91" s="34">
        <f t="shared" si="23"/>
        <v>30598</v>
      </c>
      <c r="D91" s="34">
        <f t="shared" si="24"/>
        <v>910</v>
      </c>
      <c r="E91" s="54">
        <v>13473</v>
      </c>
      <c r="F91" s="19">
        <v>233</v>
      </c>
      <c r="G91" s="19">
        <v>256</v>
      </c>
      <c r="H91" s="19">
        <v>68</v>
      </c>
      <c r="I91" s="54">
        <v>3525</v>
      </c>
      <c r="J91" s="19">
        <v>89</v>
      </c>
      <c r="K91" s="54">
        <v>7117</v>
      </c>
      <c r="L91" s="19">
        <v>88</v>
      </c>
      <c r="M91" s="54">
        <v>6227</v>
      </c>
      <c r="N91" s="19">
        <v>432</v>
      </c>
    </row>
    <row r="92" spans="1:14" s="22" customFormat="1" ht="15.75" customHeight="1" x14ac:dyDescent="0.25">
      <c r="A92" s="19" t="s">
        <v>22</v>
      </c>
      <c r="B92" s="34">
        <f t="shared" si="22"/>
        <v>62638</v>
      </c>
      <c r="C92" s="34">
        <f t="shared" si="23"/>
        <v>4268</v>
      </c>
      <c r="D92" s="34">
        <f t="shared" si="24"/>
        <v>0</v>
      </c>
      <c r="E92" s="54">
        <v>2180</v>
      </c>
      <c r="F92" s="19">
        <v>0</v>
      </c>
      <c r="G92" s="19">
        <v>0</v>
      </c>
      <c r="H92" s="19">
        <v>0</v>
      </c>
      <c r="I92" s="19">
        <v>376</v>
      </c>
      <c r="J92" s="19">
        <v>0</v>
      </c>
      <c r="K92" s="19">
        <v>1179</v>
      </c>
      <c r="L92" s="19">
        <v>0</v>
      </c>
      <c r="M92" s="19">
        <v>533</v>
      </c>
      <c r="N92" s="19">
        <v>0</v>
      </c>
    </row>
    <row r="93" spans="1:14" s="22" customFormat="1" ht="15.75" customHeight="1" x14ac:dyDescent="0.25">
      <c r="A93" s="19" t="s">
        <v>23</v>
      </c>
      <c r="B93" s="34">
        <f t="shared" si="22"/>
        <v>63678</v>
      </c>
      <c r="C93" s="34">
        <f t="shared" si="23"/>
        <v>19934</v>
      </c>
      <c r="D93" s="34">
        <f t="shared" si="24"/>
        <v>527</v>
      </c>
      <c r="E93" s="54">
        <v>8427</v>
      </c>
      <c r="F93" s="19">
        <v>125</v>
      </c>
      <c r="G93" s="19">
        <v>190</v>
      </c>
      <c r="H93" s="19">
        <v>0</v>
      </c>
      <c r="I93" s="54">
        <v>2232</v>
      </c>
      <c r="J93" s="19">
        <v>0</v>
      </c>
      <c r="K93" s="54">
        <v>4159</v>
      </c>
      <c r="L93" s="19">
        <v>186</v>
      </c>
      <c r="M93" s="54">
        <v>4926</v>
      </c>
      <c r="N93" s="19">
        <v>216</v>
      </c>
    </row>
    <row r="94" spans="1:14" s="22" customFormat="1" ht="15.75" customHeight="1" x14ac:dyDescent="0.25">
      <c r="A94" s="19" t="s">
        <v>24</v>
      </c>
      <c r="B94" s="34">
        <f t="shared" si="22"/>
        <v>129301</v>
      </c>
      <c r="C94" s="34">
        <f t="shared" si="23"/>
        <v>30490</v>
      </c>
      <c r="D94" s="34">
        <f t="shared" si="24"/>
        <v>13</v>
      </c>
      <c r="E94" s="54">
        <v>23010</v>
      </c>
      <c r="F94" s="19">
        <v>13</v>
      </c>
      <c r="G94" s="19">
        <v>4</v>
      </c>
      <c r="H94" s="19">
        <v>0</v>
      </c>
      <c r="I94" s="19">
        <v>1138</v>
      </c>
      <c r="J94" s="19">
        <v>0</v>
      </c>
      <c r="K94" s="54">
        <v>6084</v>
      </c>
      <c r="L94" s="19">
        <v>0</v>
      </c>
      <c r="M94" s="19">
        <v>254</v>
      </c>
      <c r="N94" s="19">
        <v>0</v>
      </c>
    </row>
    <row r="95" spans="1:14" s="22" customFormat="1" ht="15.75" customHeight="1" x14ac:dyDescent="0.25">
      <c r="A95" s="19" t="s">
        <v>25</v>
      </c>
      <c r="B95" s="34">
        <f t="shared" si="22"/>
        <v>214792</v>
      </c>
      <c r="C95" s="34">
        <f t="shared" si="23"/>
        <v>19029</v>
      </c>
      <c r="D95" s="34">
        <f t="shared" si="24"/>
        <v>3937</v>
      </c>
      <c r="E95" s="54">
        <v>14805</v>
      </c>
      <c r="F95" s="54">
        <v>3935</v>
      </c>
      <c r="G95" s="54">
        <v>1</v>
      </c>
      <c r="H95" s="54">
        <v>0</v>
      </c>
      <c r="I95" s="19">
        <v>502</v>
      </c>
      <c r="J95" s="19">
        <v>0</v>
      </c>
      <c r="K95" s="54">
        <v>3507</v>
      </c>
      <c r="L95" s="19">
        <v>2</v>
      </c>
      <c r="M95" s="19">
        <v>214</v>
      </c>
      <c r="N95" s="19">
        <v>0</v>
      </c>
    </row>
    <row r="96" spans="1:14" s="22" customFormat="1" ht="15.75" customHeight="1" x14ac:dyDescent="0.25">
      <c r="A96" s="19" t="s">
        <v>26</v>
      </c>
      <c r="B96" s="34">
        <f t="shared" si="22"/>
        <v>271561</v>
      </c>
      <c r="C96" s="34">
        <f t="shared" si="23"/>
        <v>46813</v>
      </c>
      <c r="D96" s="34">
        <f t="shared" si="24"/>
        <v>807</v>
      </c>
      <c r="E96" s="54">
        <v>29358</v>
      </c>
      <c r="F96" s="19">
        <v>464</v>
      </c>
      <c r="G96" s="19">
        <v>778</v>
      </c>
      <c r="H96" s="19">
        <v>28</v>
      </c>
      <c r="I96" s="54">
        <v>2687</v>
      </c>
      <c r="J96" s="19">
        <v>85</v>
      </c>
      <c r="K96" s="54">
        <v>12407</v>
      </c>
      <c r="L96" s="19">
        <v>124</v>
      </c>
      <c r="M96" s="54">
        <v>1583</v>
      </c>
      <c r="N96" s="19">
        <v>106</v>
      </c>
    </row>
    <row r="97" spans="1:14" s="22" customFormat="1" ht="15.75" customHeight="1" x14ac:dyDescent="0.25">
      <c r="A97" s="19" t="s">
        <v>27</v>
      </c>
      <c r="B97" s="34">
        <f t="shared" si="22"/>
        <v>466680</v>
      </c>
      <c r="C97" s="34">
        <f t="shared" si="23"/>
        <v>103547</v>
      </c>
      <c r="D97" s="34">
        <f t="shared" si="24"/>
        <v>28</v>
      </c>
      <c r="E97" s="54">
        <v>65901</v>
      </c>
      <c r="F97" s="19">
        <v>2</v>
      </c>
      <c r="G97" s="19">
        <v>587</v>
      </c>
      <c r="H97" s="19">
        <v>0</v>
      </c>
      <c r="I97" s="54">
        <v>6012</v>
      </c>
      <c r="J97" s="19">
        <v>2</v>
      </c>
      <c r="K97" s="54">
        <v>17401</v>
      </c>
      <c r="L97" s="19">
        <v>5</v>
      </c>
      <c r="M97" s="54">
        <v>13646</v>
      </c>
      <c r="N97" s="19">
        <v>19</v>
      </c>
    </row>
    <row r="98" spans="1:14" s="22" customFormat="1" ht="15.75" customHeight="1" x14ac:dyDescent="0.25">
      <c r="A98" s="19" t="s">
        <v>28</v>
      </c>
      <c r="B98" s="34">
        <f t="shared" si="22"/>
        <v>173352</v>
      </c>
      <c r="C98" s="34">
        <f t="shared" si="23"/>
        <v>27392</v>
      </c>
      <c r="D98" s="34">
        <f t="shared" si="24"/>
        <v>0</v>
      </c>
      <c r="E98" s="54">
        <v>19841</v>
      </c>
      <c r="F98" s="19">
        <v>0</v>
      </c>
      <c r="G98" s="19">
        <v>1</v>
      </c>
      <c r="H98" s="19">
        <v>0</v>
      </c>
      <c r="I98" s="19">
        <v>1268</v>
      </c>
      <c r="J98" s="19">
        <v>0</v>
      </c>
      <c r="K98" s="54">
        <v>5029</v>
      </c>
      <c r="L98" s="19">
        <v>0</v>
      </c>
      <c r="M98" s="54">
        <v>1253</v>
      </c>
      <c r="N98" s="19">
        <v>0</v>
      </c>
    </row>
    <row r="99" spans="1:14" s="22" customFormat="1" ht="15.75" customHeight="1" x14ac:dyDescent="0.25">
      <c r="A99" s="19" t="s">
        <v>29</v>
      </c>
      <c r="B99" s="34">
        <f t="shared" si="22"/>
        <v>245919</v>
      </c>
      <c r="C99" s="34">
        <f t="shared" si="23"/>
        <v>59485</v>
      </c>
      <c r="D99" s="34">
        <f t="shared" si="24"/>
        <v>82</v>
      </c>
      <c r="E99" s="54">
        <v>30381</v>
      </c>
      <c r="F99" s="19">
        <v>82</v>
      </c>
      <c r="G99" s="19">
        <v>299</v>
      </c>
      <c r="H99" s="19">
        <v>0</v>
      </c>
      <c r="I99" s="54">
        <v>4533</v>
      </c>
      <c r="J99" s="19">
        <v>0</v>
      </c>
      <c r="K99" s="54">
        <v>15621</v>
      </c>
      <c r="L99" s="19">
        <v>0</v>
      </c>
      <c r="M99" s="54">
        <v>8651</v>
      </c>
      <c r="N99" s="19">
        <v>0</v>
      </c>
    </row>
    <row r="100" spans="1:14" s="22" customFormat="1" ht="15.75" customHeight="1" x14ac:dyDescent="0.25">
      <c r="A100" s="19" t="s">
        <v>30</v>
      </c>
      <c r="B100" s="34">
        <f t="shared" si="22"/>
        <v>301770</v>
      </c>
      <c r="C100" s="34">
        <f t="shared" si="23"/>
        <v>66281</v>
      </c>
      <c r="D100" s="34">
        <f t="shared" si="24"/>
        <v>244</v>
      </c>
      <c r="E100" s="54">
        <v>50808</v>
      </c>
      <c r="F100" s="19">
        <v>153</v>
      </c>
      <c r="G100" s="19">
        <v>138</v>
      </c>
      <c r="H100" s="19">
        <v>0</v>
      </c>
      <c r="I100" s="54">
        <v>4079</v>
      </c>
      <c r="J100" s="19">
        <v>79</v>
      </c>
      <c r="K100" s="54">
        <v>6382</v>
      </c>
      <c r="L100" s="19">
        <v>0</v>
      </c>
      <c r="M100" s="54">
        <v>4874</v>
      </c>
      <c r="N100" s="19">
        <v>12</v>
      </c>
    </row>
    <row r="101" spans="1:14" s="22" customFormat="1" ht="15.75" customHeight="1" x14ac:dyDescent="0.25">
      <c r="A101" s="19" t="s">
        <v>31</v>
      </c>
      <c r="B101" s="34">
        <f t="shared" si="22"/>
        <v>472791</v>
      </c>
      <c r="C101" s="34">
        <f t="shared" si="23"/>
        <v>80579</v>
      </c>
      <c r="D101" s="34">
        <f t="shared" si="24"/>
        <v>4558</v>
      </c>
      <c r="E101" s="54">
        <v>52332</v>
      </c>
      <c r="F101" s="54">
        <v>1980</v>
      </c>
      <c r="G101" s="54">
        <v>900</v>
      </c>
      <c r="H101" s="54">
        <v>0</v>
      </c>
      <c r="I101" s="54">
        <v>4432</v>
      </c>
      <c r="J101" s="19">
        <v>224</v>
      </c>
      <c r="K101" s="54">
        <v>14762</v>
      </c>
      <c r="L101" s="19">
        <v>1340</v>
      </c>
      <c r="M101" s="54">
        <v>8153</v>
      </c>
      <c r="N101" s="54">
        <v>1014</v>
      </c>
    </row>
    <row r="102" spans="1:14" s="22" customFormat="1" ht="15.75" customHeight="1" x14ac:dyDescent="0.25">
      <c r="A102" s="19" t="s">
        <v>32</v>
      </c>
      <c r="B102" s="34">
        <f t="shared" si="22"/>
        <v>170603</v>
      </c>
      <c r="C102" s="34">
        <f t="shared" si="23"/>
        <v>28001</v>
      </c>
      <c r="D102" s="34">
        <f t="shared" si="24"/>
        <v>0</v>
      </c>
      <c r="E102" s="54">
        <v>21304</v>
      </c>
      <c r="F102" s="19">
        <v>0</v>
      </c>
      <c r="G102" s="19">
        <v>487</v>
      </c>
      <c r="H102" s="19">
        <v>0</v>
      </c>
      <c r="I102" s="54">
        <v>969</v>
      </c>
      <c r="J102" s="19">
        <v>0</v>
      </c>
      <c r="K102" s="54">
        <v>2438</v>
      </c>
      <c r="L102" s="19">
        <v>0</v>
      </c>
      <c r="M102" s="54">
        <v>2803</v>
      </c>
      <c r="N102" s="19">
        <v>0</v>
      </c>
    </row>
    <row r="103" spans="1:14" s="22" customFormat="1" ht="15.75" customHeight="1" x14ac:dyDescent="0.25">
      <c r="A103" s="19" t="s">
        <v>33</v>
      </c>
      <c r="B103" s="34">
        <f t="shared" si="22"/>
        <v>152531</v>
      </c>
      <c r="C103" s="34">
        <f t="shared" si="23"/>
        <v>42455</v>
      </c>
      <c r="D103" s="34">
        <f t="shared" si="24"/>
        <v>306</v>
      </c>
      <c r="E103" s="54">
        <v>23130</v>
      </c>
      <c r="F103" s="19">
        <v>0</v>
      </c>
      <c r="G103" s="19">
        <v>754</v>
      </c>
      <c r="H103" s="19">
        <v>0</v>
      </c>
      <c r="I103" s="54">
        <v>8008</v>
      </c>
      <c r="J103" s="19">
        <v>0</v>
      </c>
      <c r="K103" s="54">
        <v>3244</v>
      </c>
      <c r="L103" s="19">
        <v>0</v>
      </c>
      <c r="M103" s="54">
        <v>7319</v>
      </c>
      <c r="N103" s="19">
        <v>306</v>
      </c>
    </row>
    <row r="104" spans="1:14" s="22" customFormat="1" ht="15.75" customHeight="1" x14ac:dyDescent="0.25">
      <c r="A104" s="19" t="s">
        <v>34</v>
      </c>
      <c r="B104" s="34">
        <f t="shared" si="22"/>
        <v>222964</v>
      </c>
      <c r="C104" s="34">
        <f t="shared" si="23"/>
        <v>52008</v>
      </c>
      <c r="D104" s="34">
        <f t="shared" si="24"/>
        <v>1675</v>
      </c>
      <c r="E104" s="54">
        <v>32513</v>
      </c>
      <c r="F104" s="54">
        <v>1077</v>
      </c>
      <c r="G104" s="54">
        <v>70</v>
      </c>
      <c r="H104" s="54">
        <v>0</v>
      </c>
      <c r="I104" s="54">
        <v>1904</v>
      </c>
      <c r="J104" s="19">
        <v>0</v>
      </c>
      <c r="K104" s="54">
        <v>8124</v>
      </c>
      <c r="L104" s="19">
        <v>0</v>
      </c>
      <c r="M104" s="54">
        <v>9397</v>
      </c>
      <c r="N104" s="54">
        <v>598</v>
      </c>
    </row>
    <row r="105" spans="1:14" s="22" customFormat="1" ht="15.75" customHeight="1" x14ac:dyDescent="0.25">
      <c r="A105" s="19" t="s">
        <v>35</v>
      </c>
      <c r="B105" s="34">
        <f t="shared" si="22"/>
        <v>171110</v>
      </c>
      <c r="C105" s="34">
        <f t="shared" si="23"/>
        <v>42901</v>
      </c>
      <c r="D105" s="34">
        <f t="shared" si="24"/>
        <v>0</v>
      </c>
      <c r="E105" s="54">
        <v>24952</v>
      </c>
      <c r="F105" s="19">
        <v>0</v>
      </c>
      <c r="G105" s="19">
        <v>339</v>
      </c>
      <c r="H105" s="19">
        <v>0</v>
      </c>
      <c r="I105" s="54">
        <v>3176</v>
      </c>
      <c r="J105" s="19">
        <v>0</v>
      </c>
      <c r="K105" s="54">
        <v>9206</v>
      </c>
      <c r="L105" s="19">
        <v>0</v>
      </c>
      <c r="M105" s="54">
        <v>5228</v>
      </c>
      <c r="N105" s="19">
        <v>0</v>
      </c>
    </row>
    <row r="106" spans="1:14" s="22" customFormat="1" ht="15.75" customHeight="1" x14ac:dyDescent="0.25">
      <c r="A106" s="19" t="s">
        <v>36</v>
      </c>
      <c r="B106" s="34">
        <f t="shared" si="22"/>
        <v>337145</v>
      </c>
      <c r="C106" s="34">
        <f t="shared" si="23"/>
        <v>42684</v>
      </c>
      <c r="D106" s="34">
        <f t="shared" si="24"/>
        <v>2093</v>
      </c>
      <c r="E106" s="54">
        <v>28094</v>
      </c>
      <c r="F106" s="54">
        <v>1459</v>
      </c>
      <c r="G106" s="54">
        <v>253</v>
      </c>
      <c r="H106" s="54">
        <v>0</v>
      </c>
      <c r="I106" s="54">
        <v>1624</v>
      </c>
      <c r="J106" s="19">
        <v>66</v>
      </c>
      <c r="K106" s="54">
        <v>7812</v>
      </c>
      <c r="L106" s="19">
        <v>0</v>
      </c>
      <c r="M106" s="54">
        <v>4901</v>
      </c>
      <c r="N106" s="54">
        <v>568</v>
      </c>
    </row>
    <row r="107" spans="1:14" s="22" customFormat="1" ht="15.75" customHeight="1" x14ac:dyDescent="0.25">
      <c r="A107" s="19" t="s">
        <v>37</v>
      </c>
      <c r="B107" s="34">
        <f t="shared" si="22"/>
        <v>114318</v>
      </c>
      <c r="C107" s="34">
        <f t="shared" si="23"/>
        <v>19281</v>
      </c>
      <c r="D107" s="34">
        <f t="shared" si="24"/>
        <v>457</v>
      </c>
      <c r="E107" s="54">
        <v>13635</v>
      </c>
      <c r="F107" s="19">
        <v>452</v>
      </c>
      <c r="G107" s="19">
        <v>0</v>
      </c>
      <c r="H107" s="19">
        <v>0</v>
      </c>
      <c r="I107" s="19">
        <v>834</v>
      </c>
      <c r="J107" s="19">
        <v>5</v>
      </c>
      <c r="K107" s="54">
        <v>4051</v>
      </c>
      <c r="L107" s="19">
        <v>0</v>
      </c>
      <c r="M107" s="54">
        <v>761</v>
      </c>
      <c r="N107" s="19">
        <v>0</v>
      </c>
    </row>
    <row r="108" spans="1:14" s="22" customFormat="1" ht="15.75" customHeight="1" x14ac:dyDescent="0.25">
      <c r="A108" s="19" t="s">
        <v>38</v>
      </c>
      <c r="B108" s="34">
        <f t="shared" si="22"/>
        <v>80966</v>
      </c>
      <c r="C108" s="34">
        <f t="shared" si="23"/>
        <v>20806</v>
      </c>
      <c r="D108" s="34">
        <f t="shared" si="24"/>
        <v>1973</v>
      </c>
      <c r="E108" s="54">
        <v>7080</v>
      </c>
      <c r="F108" s="19">
        <v>1418</v>
      </c>
      <c r="G108" s="19">
        <v>187</v>
      </c>
      <c r="H108" s="19">
        <v>0</v>
      </c>
      <c r="I108" s="54">
        <v>5176</v>
      </c>
      <c r="J108" s="19">
        <v>0</v>
      </c>
      <c r="K108" s="54">
        <v>5621</v>
      </c>
      <c r="L108" s="19">
        <v>0</v>
      </c>
      <c r="M108" s="54">
        <v>2742</v>
      </c>
      <c r="N108" s="54">
        <v>555</v>
      </c>
    </row>
    <row r="109" spans="1:14" s="22" customFormat="1" ht="15.75" customHeight="1" x14ac:dyDescent="0.25">
      <c r="A109" s="19" t="s">
        <v>39</v>
      </c>
      <c r="B109" s="34">
        <f t="shared" si="22"/>
        <v>236602</v>
      </c>
      <c r="C109" s="34">
        <f t="shared" si="23"/>
        <v>23548</v>
      </c>
      <c r="D109" s="34">
        <f t="shared" si="24"/>
        <v>7249</v>
      </c>
      <c r="E109" s="54">
        <v>17046</v>
      </c>
      <c r="F109" s="19">
        <v>4879</v>
      </c>
      <c r="G109" s="19">
        <v>29</v>
      </c>
      <c r="H109" s="19">
        <v>0</v>
      </c>
      <c r="I109" s="19">
        <v>791</v>
      </c>
      <c r="J109" s="19">
        <v>0</v>
      </c>
      <c r="K109" s="54">
        <v>4528</v>
      </c>
      <c r="L109" s="19">
        <v>0</v>
      </c>
      <c r="M109" s="54">
        <v>1154</v>
      </c>
      <c r="N109" s="54">
        <v>2370</v>
      </c>
    </row>
    <row r="110" spans="1:14" s="22" customFormat="1" ht="15.75" customHeight="1" x14ac:dyDescent="0.25">
      <c r="A110" s="19" t="s">
        <v>40</v>
      </c>
      <c r="B110" s="34">
        <f t="shared" si="22"/>
        <v>327455</v>
      </c>
      <c r="C110" s="34">
        <f t="shared" si="23"/>
        <v>75098</v>
      </c>
      <c r="D110" s="34">
        <f t="shared" si="24"/>
        <v>2904</v>
      </c>
      <c r="E110" s="54">
        <v>45581</v>
      </c>
      <c r="F110" s="54">
        <v>1454</v>
      </c>
      <c r="G110" s="54">
        <v>580</v>
      </c>
      <c r="H110" s="54">
        <v>0</v>
      </c>
      <c r="I110" s="54">
        <v>2845</v>
      </c>
      <c r="J110" s="19">
        <v>16</v>
      </c>
      <c r="K110" s="54">
        <v>15919</v>
      </c>
      <c r="L110" s="19">
        <v>4</v>
      </c>
      <c r="M110" s="54">
        <v>10173</v>
      </c>
      <c r="N110" s="19">
        <v>1430</v>
      </c>
    </row>
    <row r="111" spans="1:14" s="22" customFormat="1" ht="15.75" customHeight="1" x14ac:dyDescent="0.25">
      <c r="A111" s="19" t="s">
        <v>41</v>
      </c>
      <c r="B111" s="34">
        <f t="shared" si="22"/>
        <v>152892</v>
      </c>
      <c r="C111" s="34">
        <f t="shared" si="23"/>
        <v>25810</v>
      </c>
      <c r="D111" s="34">
        <f t="shared" si="24"/>
        <v>640</v>
      </c>
      <c r="E111" s="54">
        <v>19446</v>
      </c>
      <c r="F111" s="19">
        <v>496</v>
      </c>
      <c r="G111" s="19">
        <v>16</v>
      </c>
      <c r="H111" s="19">
        <v>0</v>
      </c>
      <c r="I111" s="19">
        <v>963</v>
      </c>
      <c r="J111" s="19">
        <v>4</v>
      </c>
      <c r="K111" s="54">
        <v>3483</v>
      </c>
      <c r="L111" s="19">
        <v>0</v>
      </c>
      <c r="M111" s="54">
        <v>1902</v>
      </c>
      <c r="N111" s="19">
        <v>140</v>
      </c>
    </row>
    <row r="112" spans="1:14" s="22" customFormat="1" ht="15.75" customHeight="1" x14ac:dyDescent="0.25">
      <c r="A112" s="19" t="s">
        <v>42</v>
      </c>
      <c r="B112" s="34">
        <f t="shared" si="22"/>
        <v>112632</v>
      </c>
      <c r="C112" s="34">
        <f t="shared" si="23"/>
        <v>26011</v>
      </c>
      <c r="D112" s="34">
        <f t="shared" si="24"/>
        <v>0</v>
      </c>
      <c r="E112" s="54">
        <v>15878</v>
      </c>
      <c r="F112" s="19">
        <v>0</v>
      </c>
      <c r="G112" s="19">
        <v>133</v>
      </c>
      <c r="H112" s="19">
        <v>0</v>
      </c>
      <c r="I112" s="54">
        <v>1811</v>
      </c>
      <c r="J112" s="19">
        <v>0</v>
      </c>
      <c r="K112" s="54">
        <v>5381</v>
      </c>
      <c r="L112" s="19">
        <v>0</v>
      </c>
      <c r="M112" s="54">
        <v>2808</v>
      </c>
      <c r="N112" s="19">
        <v>0</v>
      </c>
    </row>
    <row r="113" spans="1:14" s="22" customFormat="1" ht="15.75" customHeight="1" x14ac:dyDescent="0.25">
      <c r="A113" s="19" t="s">
        <v>43</v>
      </c>
      <c r="B113" s="34">
        <f t="shared" si="22"/>
        <v>154155</v>
      </c>
      <c r="C113" s="34">
        <f t="shared" si="23"/>
        <v>40257</v>
      </c>
      <c r="D113" s="34">
        <f t="shared" si="24"/>
        <v>325</v>
      </c>
      <c r="E113" s="54">
        <v>17982</v>
      </c>
      <c r="F113" s="19">
        <v>325</v>
      </c>
      <c r="G113" s="19">
        <v>402</v>
      </c>
      <c r="H113" s="19">
        <v>0</v>
      </c>
      <c r="I113" s="54">
        <v>2887</v>
      </c>
      <c r="J113" s="19">
        <v>0</v>
      </c>
      <c r="K113" s="54">
        <v>8555</v>
      </c>
      <c r="L113" s="19">
        <v>0</v>
      </c>
      <c r="M113" s="54">
        <v>10431</v>
      </c>
      <c r="N113" s="19">
        <v>0</v>
      </c>
    </row>
    <row r="114" spans="1:14" s="22" customFormat="1" ht="15.75" customHeight="1" x14ac:dyDescent="0.25">
      <c r="A114" s="19" t="s">
        <v>44</v>
      </c>
      <c r="B114" s="34">
        <f t="shared" si="22"/>
        <v>141359</v>
      </c>
      <c r="C114" s="34">
        <f t="shared" si="23"/>
        <v>49928</v>
      </c>
      <c r="D114" s="34">
        <f t="shared" si="24"/>
        <v>0</v>
      </c>
      <c r="E114" s="54">
        <v>29858</v>
      </c>
      <c r="F114" s="19">
        <v>0</v>
      </c>
      <c r="G114" s="19">
        <v>0</v>
      </c>
      <c r="H114" s="19">
        <v>0</v>
      </c>
      <c r="I114" s="54">
        <v>8142</v>
      </c>
      <c r="J114" s="19">
        <v>0</v>
      </c>
      <c r="K114" s="54">
        <v>8398</v>
      </c>
      <c r="L114" s="19">
        <v>0</v>
      </c>
      <c r="M114" s="54">
        <v>3530</v>
      </c>
      <c r="N114" s="19">
        <v>0</v>
      </c>
    </row>
    <row r="115" spans="1:14" s="22" customFormat="1" ht="15.75" customHeight="1" x14ac:dyDescent="0.25">
      <c r="A115" s="19" t="s">
        <v>45</v>
      </c>
      <c r="B115" s="34">
        <f t="shared" si="22"/>
        <v>589341</v>
      </c>
      <c r="C115" s="34">
        <f t="shared" si="23"/>
        <v>133102</v>
      </c>
      <c r="D115" s="34">
        <f t="shared" si="24"/>
        <v>241</v>
      </c>
      <c r="E115" s="54">
        <v>78854</v>
      </c>
      <c r="F115" s="19">
        <v>132</v>
      </c>
      <c r="G115" s="19">
        <v>716</v>
      </c>
      <c r="H115" s="19">
        <v>0</v>
      </c>
      <c r="I115" s="54">
        <v>11553</v>
      </c>
      <c r="J115" s="19">
        <v>0</v>
      </c>
      <c r="K115" s="54">
        <v>25891</v>
      </c>
      <c r="L115" s="19">
        <v>63</v>
      </c>
      <c r="M115" s="54">
        <v>16088</v>
      </c>
      <c r="N115" s="19">
        <v>46</v>
      </c>
    </row>
    <row r="116" spans="1:14" s="22" customFormat="1" ht="15.75" customHeight="1" x14ac:dyDescent="0.25">
      <c r="A116" s="19" t="s">
        <v>46</v>
      </c>
      <c r="B116" s="34">
        <f t="shared" si="22"/>
        <v>126179</v>
      </c>
      <c r="C116" s="34">
        <f t="shared" si="23"/>
        <v>22364</v>
      </c>
      <c r="D116" s="34">
        <f t="shared" si="24"/>
        <v>410</v>
      </c>
      <c r="E116" s="54">
        <v>14795</v>
      </c>
      <c r="F116" s="19">
        <v>400</v>
      </c>
      <c r="G116" s="19">
        <v>5</v>
      </c>
      <c r="H116" s="19">
        <v>0</v>
      </c>
      <c r="I116" s="54">
        <v>814</v>
      </c>
      <c r="J116" s="19">
        <v>10</v>
      </c>
      <c r="K116" s="54">
        <v>5506</v>
      </c>
      <c r="L116" s="19">
        <v>0</v>
      </c>
      <c r="M116" s="54">
        <v>1244</v>
      </c>
      <c r="N116" s="19">
        <v>0</v>
      </c>
    </row>
    <row r="117" spans="1:14" s="22" customFormat="1" ht="15.75" customHeight="1" x14ac:dyDescent="0.25">
      <c r="A117" s="19" t="s">
        <v>47</v>
      </c>
      <c r="B117" s="34">
        <f t="shared" si="22"/>
        <v>143683</v>
      </c>
      <c r="C117" s="34">
        <f t="shared" si="23"/>
        <v>43293</v>
      </c>
      <c r="D117" s="34">
        <f t="shared" si="24"/>
        <v>350</v>
      </c>
      <c r="E117" s="54">
        <v>31322</v>
      </c>
      <c r="F117" s="54">
        <v>350</v>
      </c>
      <c r="G117" s="54">
        <v>20</v>
      </c>
      <c r="H117" s="54">
        <v>0</v>
      </c>
      <c r="I117" s="54">
        <v>1433</v>
      </c>
      <c r="J117" s="19">
        <v>0</v>
      </c>
      <c r="K117" s="54">
        <v>10385</v>
      </c>
      <c r="L117" s="19">
        <v>0</v>
      </c>
      <c r="M117" s="19">
        <v>133</v>
      </c>
      <c r="N117" s="19">
        <v>0</v>
      </c>
    </row>
    <row r="118" spans="1:14" s="22" customFormat="1" ht="15.75" customHeight="1" x14ac:dyDescent="0.25">
      <c r="A118" s="19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</row>
    <row r="119" spans="1:14" s="33" customFormat="1" ht="15.75" customHeight="1" x14ac:dyDescent="0.25">
      <c r="A119" s="18" t="s">
        <v>48</v>
      </c>
      <c r="B119" s="78">
        <f t="shared" ref="B119:D119" si="25">SUM(B120:B124)</f>
        <v>22533</v>
      </c>
      <c r="C119" s="78">
        <f t="shared" si="25"/>
        <v>8719</v>
      </c>
      <c r="D119" s="78">
        <f t="shared" si="25"/>
        <v>0</v>
      </c>
      <c r="E119" s="62">
        <f>SUM(E120:E124)</f>
        <v>4866</v>
      </c>
      <c r="F119" s="62">
        <f t="shared" ref="F119:N119" si="26">SUM(F120:F124)</f>
        <v>0</v>
      </c>
      <c r="G119" s="62">
        <f t="shared" si="26"/>
        <v>0</v>
      </c>
      <c r="H119" s="62">
        <f t="shared" si="26"/>
        <v>0</v>
      </c>
      <c r="I119" s="62">
        <f t="shared" si="26"/>
        <v>466</v>
      </c>
      <c r="J119" s="62">
        <f t="shared" si="26"/>
        <v>0</v>
      </c>
      <c r="K119" s="62">
        <f t="shared" si="26"/>
        <v>3275</v>
      </c>
      <c r="L119" s="62">
        <f t="shared" si="26"/>
        <v>0</v>
      </c>
      <c r="M119" s="62">
        <f t="shared" si="26"/>
        <v>112</v>
      </c>
      <c r="N119" s="62">
        <f t="shared" si="26"/>
        <v>0</v>
      </c>
    </row>
    <row r="120" spans="1:14" s="22" customFormat="1" ht="15.75" customHeight="1" x14ac:dyDescent="0.25">
      <c r="A120" s="19" t="s">
        <v>49</v>
      </c>
      <c r="B120" s="34">
        <f t="shared" ref="B120:B124" si="27">SUM(C120,D120,C184,D184,C249,D249)</f>
        <v>0</v>
      </c>
      <c r="C120" s="34">
        <f t="shared" ref="C120:C124" si="28">SUM(E120,G120,I120,K120,M120)</f>
        <v>0</v>
      </c>
      <c r="D120" s="34">
        <f t="shared" ref="D120:D124" si="29">SUM(F120,H120,J120,L120,N120)</f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</row>
    <row r="121" spans="1:14" s="22" customFormat="1" ht="15.75" customHeight="1" x14ac:dyDescent="0.25">
      <c r="A121" s="19" t="s">
        <v>50</v>
      </c>
      <c r="B121" s="34">
        <f t="shared" si="27"/>
        <v>0</v>
      </c>
      <c r="C121" s="34">
        <f t="shared" si="28"/>
        <v>0</v>
      </c>
      <c r="D121" s="34">
        <f t="shared" si="29"/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</row>
    <row r="122" spans="1:14" s="22" customFormat="1" ht="15.75" customHeight="1" x14ac:dyDescent="0.25">
      <c r="A122" s="19" t="s">
        <v>51</v>
      </c>
      <c r="B122" s="34">
        <f t="shared" si="27"/>
        <v>0</v>
      </c>
      <c r="C122" s="34">
        <f t="shared" si="28"/>
        <v>0</v>
      </c>
      <c r="D122" s="34">
        <f t="shared" si="29"/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</row>
    <row r="123" spans="1:14" s="22" customFormat="1" ht="15.75" customHeight="1" x14ac:dyDescent="0.25">
      <c r="A123" s="20" t="s">
        <v>52</v>
      </c>
      <c r="B123" s="34">
        <f t="shared" si="27"/>
        <v>0</v>
      </c>
      <c r="C123" s="34">
        <f t="shared" si="28"/>
        <v>0</v>
      </c>
      <c r="D123" s="34">
        <f t="shared" si="29"/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</row>
    <row r="124" spans="1:14" s="22" customFormat="1" ht="15.75" customHeight="1" x14ac:dyDescent="0.25">
      <c r="A124" s="21" t="s">
        <v>53</v>
      </c>
      <c r="B124" s="36">
        <f t="shared" si="27"/>
        <v>22533</v>
      </c>
      <c r="C124" s="36">
        <f t="shared" si="28"/>
        <v>8719</v>
      </c>
      <c r="D124" s="36">
        <f t="shared" si="29"/>
        <v>0</v>
      </c>
      <c r="E124" s="61">
        <v>4866</v>
      </c>
      <c r="F124" s="63">
        <v>0</v>
      </c>
      <c r="G124" s="63">
        <v>0</v>
      </c>
      <c r="H124" s="63">
        <v>0</v>
      </c>
      <c r="I124" s="63">
        <v>466</v>
      </c>
      <c r="J124" s="63">
        <v>0</v>
      </c>
      <c r="K124" s="61">
        <v>3275</v>
      </c>
      <c r="L124" s="63">
        <v>0</v>
      </c>
      <c r="M124" s="63">
        <v>112</v>
      </c>
      <c r="N124" s="63">
        <v>0</v>
      </c>
    </row>
    <row r="125" spans="1:14" ht="15.75" customHeight="1" x14ac:dyDescent="0.2">
      <c r="A125" s="37" t="s">
        <v>60</v>
      </c>
      <c r="B125" s="38"/>
      <c r="C125" s="38"/>
      <c r="D125" s="14"/>
      <c r="E125" s="14"/>
      <c r="F125" s="14"/>
      <c r="G125" s="14"/>
      <c r="H125" s="14"/>
      <c r="I125" s="14"/>
      <c r="J125" s="14"/>
      <c r="K125" s="14"/>
      <c r="L125" s="14"/>
    </row>
    <row r="126" spans="1:14" ht="15.75" customHeight="1" x14ac:dyDescent="0.2">
      <c r="A126" s="39" t="s">
        <v>61</v>
      </c>
      <c r="B126" s="38"/>
      <c r="C126" s="38"/>
      <c r="D126" s="10"/>
      <c r="E126" s="10"/>
      <c r="F126" s="10"/>
      <c r="G126" s="10"/>
      <c r="H126" s="10"/>
      <c r="I126" s="10"/>
      <c r="J126" s="10"/>
      <c r="K126" s="11"/>
      <c r="L126" s="12"/>
    </row>
    <row r="127" spans="1:14" ht="15.75" customHeight="1" x14ac:dyDescent="0.25">
      <c r="A127" s="39" t="s">
        <v>62</v>
      </c>
      <c r="B127" s="38"/>
      <c r="C127" s="38"/>
      <c r="D127" s="10"/>
      <c r="E127" s="115"/>
      <c r="F127" s="115"/>
      <c r="G127" s="10"/>
      <c r="H127" s="10"/>
      <c r="I127" s="10"/>
      <c r="J127" s="10"/>
      <c r="K127" s="10"/>
      <c r="L127" s="10"/>
    </row>
    <row r="128" spans="1:14" x14ac:dyDescent="0.2">
      <c r="A128" s="13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2" x14ac:dyDescent="0.2">
      <c r="B129" s="46"/>
      <c r="C129" s="15"/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1:12" ht="15.75" customHeight="1" x14ac:dyDescent="0.2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 ht="15.75" customHeight="1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 ht="14.25" customHeight="1" x14ac:dyDescent="0.2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 ht="15.75" customHeight="1" x14ac:dyDescent="0.2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 ht="17.25" customHeight="1" x14ac:dyDescent="0.2">
      <c r="A134" s="98" t="s">
        <v>74</v>
      </c>
      <c r="B134" s="98"/>
      <c r="C134" s="98"/>
      <c r="D134" s="98"/>
      <c r="E134" s="98"/>
      <c r="F134" s="98"/>
      <c r="G134" s="98"/>
      <c r="H134" s="98"/>
      <c r="I134" s="98"/>
      <c r="J134" s="98"/>
      <c r="K134" s="98"/>
      <c r="L134" s="98"/>
    </row>
    <row r="135" spans="1:12" ht="13.5" customHeight="1" x14ac:dyDescent="0.2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6"/>
      <c r="L135" s="26"/>
    </row>
    <row r="136" spans="1:12" ht="38.25" customHeight="1" x14ac:dyDescent="0.2">
      <c r="A136" s="88" t="s">
        <v>63</v>
      </c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</row>
    <row r="137" spans="1:12" ht="13.5" customHeight="1" x14ac:dyDescent="0.2">
      <c r="A137" s="40"/>
      <c r="B137" s="48"/>
      <c r="C137" s="40"/>
      <c r="D137" s="40"/>
      <c r="E137" s="40"/>
      <c r="F137" s="40"/>
      <c r="G137" s="40"/>
      <c r="H137" s="40"/>
      <c r="I137" s="40"/>
      <c r="J137" s="40"/>
      <c r="K137" s="40"/>
      <c r="L137" s="40"/>
    </row>
    <row r="138" spans="1:12" ht="18" customHeight="1" x14ac:dyDescent="0.25">
      <c r="A138" s="89" t="s">
        <v>5</v>
      </c>
      <c r="B138" s="90"/>
      <c r="C138" s="95" t="s">
        <v>55</v>
      </c>
      <c r="D138" s="96"/>
      <c r="E138" s="96"/>
      <c r="F138" s="96"/>
      <c r="G138" s="96"/>
      <c r="H138" s="96"/>
      <c r="I138" s="96"/>
      <c r="J138" s="96"/>
      <c r="K138" s="96"/>
      <c r="L138" s="97"/>
    </row>
    <row r="139" spans="1:12" ht="36.75" customHeight="1" x14ac:dyDescent="0.2">
      <c r="A139" s="91"/>
      <c r="B139" s="92"/>
      <c r="C139" s="100" t="s">
        <v>7</v>
      </c>
      <c r="D139" s="100"/>
      <c r="E139" s="80" t="s">
        <v>64</v>
      </c>
      <c r="F139" s="80"/>
      <c r="G139" s="80" t="s">
        <v>65</v>
      </c>
      <c r="H139" s="80"/>
      <c r="I139" s="80" t="s">
        <v>66</v>
      </c>
      <c r="J139" s="80"/>
      <c r="K139" s="79" t="s">
        <v>67</v>
      </c>
      <c r="L139" s="79"/>
    </row>
    <row r="140" spans="1:12" ht="16.5" customHeight="1" x14ac:dyDescent="0.25">
      <c r="A140" s="93"/>
      <c r="B140" s="94"/>
      <c r="C140" s="28" t="s">
        <v>0</v>
      </c>
      <c r="D140" s="28" t="s">
        <v>11</v>
      </c>
      <c r="E140" s="28" t="s">
        <v>0</v>
      </c>
      <c r="F140" s="28" t="s">
        <v>11</v>
      </c>
      <c r="G140" s="28" t="s">
        <v>0</v>
      </c>
      <c r="H140" s="28" t="s">
        <v>11</v>
      </c>
      <c r="I140" s="28" t="s">
        <v>0</v>
      </c>
      <c r="J140" s="28" t="s">
        <v>11</v>
      </c>
      <c r="K140" s="28" t="s">
        <v>0</v>
      </c>
      <c r="L140" s="28" t="s">
        <v>11</v>
      </c>
    </row>
    <row r="141" spans="1:12" ht="15.75" customHeight="1" x14ac:dyDescent="0.25">
      <c r="A141" s="29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</row>
    <row r="142" spans="1:12" ht="15.75" customHeight="1" x14ac:dyDescent="0.25">
      <c r="A142" s="18" t="s">
        <v>10</v>
      </c>
      <c r="B142" s="34"/>
      <c r="C142" s="31">
        <f>SUM(C144,C150,C183)</f>
        <v>2053303</v>
      </c>
      <c r="D142" s="31">
        <f t="shared" ref="D142:L142" si="30">SUM(D144,D150,D183)</f>
        <v>57391</v>
      </c>
      <c r="E142" s="31">
        <f t="shared" si="30"/>
        <v>54238</v>
      </c>
      <c r="F142" s="31">
        <f t="shared" si="30"/>
        <v>630</v>
      </c>
      <c r="G142" s="31">
        <f t="shared" si="30"/>
        <v>1055537</v>
      </c>
      <c r="H142" s="31">
        <f t="shared" si="30"/>
        <v>30390</v>
      </c>
      <c r="I142" s="31">
        <f t="shared" si="30"/>
        <v>903526</v>
      </c>
      <c r="J142" s="31">
        <f t="shared" si="30"/>
        <v>23730</v>
      </c>
      <c r="K142" s="31">
        <f t="shared" si="30"/>
        <v>40002</v>
      </c>
      <c r="L142" s="31">
        <f t="shared" si="30"/>
        <v>2641</v>
      </c>
    </row>
    <row r="143" spans="1:12" ht="15.75" customHeight="1" x14ac:dyDescent="0.25">
      <c r="A143" s="19"/>
      <c r="B143" s="34"/>
      <c r="C143" s="60"/>
      <c r="D143" s="60"/>
      <c r="E143" s="60"/>
      <c r="F143" s="60"/>
      <c r="G143" s="60"/>
      <c r="H143" s="60"/>
      <c r="I143" s="60"/>
      <c r="J143" s="60"/>
      <c r="K143" s="60"/>
      <c r="L143" s="60"/>
    </row>
    <row r="144" spans="1:12" ht="15.75" customHeight="1" x14ac:dyDescent="0.25">
      <c r="A144" s="18" t="s">
        <v>73</v>
      </c>
      <c r="B144" s="34"/>
      <c r="C144" s="31">
        <f>SUM(C145:C148)</f>
        <v>526555</v>
      </c>
      <c r="D144" s="31">
        <f t="shared" ref="D144:L144" si="31">SUM(D145:D148)</f>
        <v>4742</v>
      </c>
      <c r="E144" s="31">
        <f t="shared" si="31"/>
        <v>13447</v>
      </c>
      <c r="F144" s="31">
        <f t="shared" si="31"/>
        <v>113</v>
      </c>
      <c r="G144" s="31">
        <f t="shared" si="31"/>
        <v>274400</v>
      </c>
      <c r="H144" s="31">
        <f t="shared" si="31"/>
        <v>3147</v>
      </c>
      <c r="I144" s="31">
        <f t="shared" si="31"/>
        <v>223259</v>
      </c>
      <c r="J144" s="31">
        <f t="shared" si="31"/>
        <v>1482</v>
      </c>
      <c r="K144" s="31">
        <f t="shared" si="31"/>
        <v>15449</v>
      </c>
      <c r="L144" s="31">
        <f t="shared" si="31"/>
        <v>0</v>
      </c>
    </row>
    <row r="145" spans="1:12" ht="15.75" customHeight="1" x14ac:dyDescent="0.25">
      <c r="A145" s="19" t="s">
        <v>12</v>
      </c>
      <c r="B145" s="34"/>
      <c r="C145" s="24">
        <f>SUM(E145,G145,I145,K145)</f>
        <v>140190</v>
      </c>
      <c r="D145" s="24">
        <f>SUM(F145,H145,J145,L145)</f>
        <v>4431</v>
      </c>
      <c r="E145" s="54">
        <v>4792</v>
      </c>
      <c r="F145" s="19">
        <v>28</v>
      </c>
      <c r="G145" s="54">
        <v>76652</v>
      </c>
      <c r="H145" s="54">
        <v>3029</v>
      </c>
      <c r="I145" s="54">
        <v>51173</v>
      </c>
      <c r="J145" s="54">
        <v>1374</v>
      </c>
      <c r="K145" s="54">
        <v>7573</v>
      </c>
      <c r="L145" s="19">
        <v>0</v>
      </c>
    </row>
    <row r="146" spans="1:12" ht="15.75" customHeight="1" x14ac:dyDescent="0.25">
      <c r="A146" s="19" t="s">
        <v>13</v>
      </c>
      <c r="B146" s="34"/>
      <c r="C146" s="24">
        <f t="shared" ref="C146:C148" si="32">SUM(E146,G146,I146,K146)</f>
        <v>61601</v>
      </c>
      <c r="D146" s="24">
        <f t="shared" ref="D146:D148" si="33">SUM(F146,H146,J146,L146)</f>
        <v>0</v>
      </c>
      <c r="E146" s="54">
        <v>2645</v>
      </c>
      <c r="F146" s="19">
        <v>0</v>
      </c>
      <c r="G146" s="54">
        <v>33868</v>
      </c>
      <c r="H146" s="19">
        <v>0</v>
      </c>
      <c r="I146" s="54">
        <v>25088</v>
      </c>
      <c r="J146" s="19">
        <v>0</v>
      </c>
      <c r="K146" s="19">
        <v>0</v>
      </c>
      <c r="L146" s="19">
        <v>0</v>
      </c>
    </row>
    <row r="147" spans="1:12" ht="15.75" customHeight="1" x14ac:dyDescent="0.25">
      <c r="A147" s="19" t="s">
        <v>14</v>
      </c>
      <c r="B147" s="34"/>
      <c r="C147" s="24">
        <f t="shared" si="32"/>
        <v>203794</v>
      </c>
      <c r="D147" s="24">
        <f t="shared" si="33"/>
        <v>85</v>
      </c>
      <c r="E147" s="54">
        <v>850</v>
      </c>
      <c r="F147" s="19">
        <v>85</v>
      </c>
      <c r="G147" s="54">
        <v>102751</v>
      </c>
      <c r="H147" s="19">
        <v>0</v>
      </c>
      <c r="I147" s="54">
        <v>95454</v>
      </c>
      <c r="J147" s="19">
        <v>0</v>
      </c>
      <c r="K147" s="54">
        <v>4739</v>
      </c>
      <c r="L147" s="19">
        <v>0</v>
      </c>
    </row>
    <row r="148" spans="1:12" ht="15.75" customHeight="1" x14ac:dyDescent="0.25">
      <c r="A148" s="19" t="s">
        <v>15</v>
      </c>
      <c r="B148" s="34"/>
      <c r="C148" s="24">
        <f t="shared" si="32"/>
        <v>120970</v>
      </c>
      <c r="D148" s="24">
        <f t="shared" si="33"/>
        <v>226</v>
      </c>
      <c r="E148" s="54">
        <v>5160</v>
      </c>
      <c r="F148" s="19">
        <v>0</v>
      </c>
      <c r="G148" s="54">
        <v>61129</v>
      </c>
      <c r="H148" s="54">
        <v>118</v>
      </c>
      <c r="I148" s="54">
        <v>51544</v>
      </c>
      <c r="J148" s="54">
        <v>108</v>
      </c>
      <c r="K148" s="54">
        <v>3137</v>
      </c>
      <c r="L148" s="19">
        <v>0</v>
      </c>
    </row>
    <row r="149" spans="1:12" ht="15.75" customHeight="1" x14ac:dyDescent="0.25">
      <c r="A149" s="19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</row>
    <row r="150" spans="1:12" s="2" customFormat="1" ht="15.75" customHeight="1" x14ac:dyDescent="0.25">
      <c r="A150" s="18" t="s">
        <v>16</v>
      </c>
      <c r="B150" s="31"/>
      <c r="C150" s="31">
        <f>SUM(C151:C181)</f>
        <v>1517693</v>
      </c>
      <c r="D150" s="31">
        <f t="shared" ref="D150:L150" si="34">SUM(D151:D181)</f>
        <v>52649</v>
      </c>
      <c r="E150" s="31">
        <f t="shared" si="34"/>
        <v>40771</v>
      </c>
      <c r="F150" s="31">
        <f t="shared" si="34"/>
        <v>517</v>
      </c>
      <c r="G150" s="31">
        <f t="shared" si="34"/>
        <v>776328</v>
      </c>
      <c r="H150" s="31">
        <f t="shared" si="34"/>
        <v>27243</v>
      </c>
      <c r="I150" s="31">
        <f t="shared" si="34"/>
        <v>676642</v>
      </c>
      <c r="J150" s="31">
        <f t="shared" si="34"/>
        <v>22248</v>
      </c>
      <c r="K150" s="31">
        <f t="shared" si="34"/>
        <v>23952</v>
      </c>
      <c r="L150" s="31">
        <f t="shared" si="34"/>
        <v>2641</v>
      </c>
    </row>
    <row r="151" spans="1:12" ht="15.75" customHeight="1" x14ac:dyDescent="0.25">
      <c r="A151" s="19" t="s">
        <v>17</v>
      </c>
      <c r="B151" s="34"/>
      <c r="C151" s="24">
        <f t="shared" ref="C151:C181" si="35">SUM(E151,G151,I151,K151)</f>
        <v>11190</v>
      </c>
      <c r="D151" s="24">
        <f t="shared" ref="D151:D181" si="36">SUM(F151,H151,J151,L151)</f>
        <v>72</v>
      </c>
      <c r="E151" s="19">
        <v>116</v>
      </c>
      <c r="F151" s="19">
        <v>0</v>
      </c>
      <c r="G151" s="54">
        <v>5687</v>
      </c>
      <c r="H151" s="19">
        <v>36</v>
      </c>
      <c r="I151" s="54">
        <v>5308</v>
      </c>
      <c r="J151" s="54">
        <v>36</v>
      </c>
      <c r="K151" s="54">
        <v>79</v>
      </c>
      <c r="L151" s="19">
        <v>0</v>
      </c>
    </row>
    <row r="152" spans="1:12" ht="15.75" customHeight="1" x14ac:dyDescent="0.25">
      <c r="A152" s="19" t="s">
        <v>18</v>
      </c>
      <c r="B152" s="34"/>
      <c r="C152" s="24">
        <f t="shared" si="35"/>
        <v>24672</v>
      </c>
      <c r="D152" s="24">
        <f t="shared" si="36"/>
        <v>0</v>
      </c>
      <c r="E152" s="19">
        <v>15</v>
      </c>
      <c r="F152" s="19">
        <v>0</v>
      </c>
      <c r="G152" s="54">
        <v>12522</v>
      </c>
      <c r="H152" s="19">
        <v>0</v>
      </c>
      <c r="I152" s="54">
        <v>12135</v>
      </c>
      <c r="J152" s="54">
        <v>0</v>
      </c>
      <c r="K152" s="54">
        <v>0</v>
      </c>
      <c r="L152" s="19">
        <v>0</v>
      </c>
    </row>
    <row r="153" spans="1:12" ht="15.75" customHeight="1" x14ac:dyDescent="0.25">
      <c r="A153" s="19" t="s">
        <v>19</v>
      </c>
      <c r="B153" s="34"/>
      <c r="C153" s="24">
        <f t="shared" si="35"/>
        <v>31429</v>
      </c>
      <c r="D153" s="24">
        <f t="shared" si="36"/>
        <v>458</v>
      </c>
      <c r="E153" s="19">
        <v>134</v>
      </c>
      <c r="F153" s="19">
        <v>0</v>
      </c>
      <c r="G153" s="54">
        <v>15797</v>
      </c>
      <c r="H153" s="19">
        <v>337</v>
      </c>
      <c r="I153" s="54">
        <v>14869</v>
      </c>
      <c r="J153" s="54">
        <v>0</v>
      </c>
      <c r="K153" s="54">
        <v>629</v>
      </c>
      <c r="L153" s="19">
        <v>121</v>
      </c>
    </row>
    <row r="154" spans="1:12" ht="15.75" customHeight="1" x14ac:dyDescent="0.25">
      <c r="A154" s="19" t="s">
        <v>20</v>
      </c>
      <c r="B154" s="34"/>
      <c r="C154" s="24">
        <f t="shared" si="35"/>
        <v>21923</v>
      </c>
      <c r="D154" s="24">
        <f t="shared" si="36"/>
        <v>0</v>
      </c>
      <c r="E154" s="54">
        <v>3035</v>
      </c>
      <c r="F154" s="19">
        <v>0</v>
      </c>
      <c r="G154" s="54">
        <v>8492</v>
      </c>
      <c r="H154" s="19">
        <v>0</v>
      </c>
      <c r="I154" s="54">
        <v>8395</v>
      </c>
      <c r="J154" s="54">
        <v>0</v>
      </c>
      <c r="K154" s="54">
        <v>2001</v>
      </c>
      <c r="L154" s="19">
        <v>0</v>
      </c>
    </row>
    <row r="155" spans="1:12" ht="15.75" customHeight="1" x14ac:dyDescent="0.25">
      <c r="A155" s="19" t="s">
        <v>21</v>
      </c>
      <c r="B155" s="34"/>
      <c r="C155" s="24">
        <f t="shared" si="35"/>
        <v>25320</v>
      </c>
      <c r="D155" s="24">
        <f t="shared" si="36"/>
        <v>901</v>
      </c>
      <c r="E155" s="54">
        <v>3487</v>
      </c>
      <c r="F155" s="19">
        <v>191</v>
      </c>
      <c r="G155" s="54">
        <v>13308</v>
      </c>
      <c r="H155" s="19">
        <v>634</v>
      </c>
      <c r="I155" s="54">
        <v>8392</v>
      </c>
      <c r="J155" s="54">
        <v>19</v>
      </c>
      <c r="K155" s="54">
        <v>133</v>
      </c>
      <c r="L155" s="19">
        <v>57</v>
      </c>
    </row>
    <row r="156" spans="1:12" ht="15.75" customHeight="1" x14ac:dyDescent="0.25">
      <c r="A156" s="19" t="s">
        <v>22</v>
      </c>
      <c r="B156" s="34"/>
      <c r="C156" s="24">
        <f t="shared" si="35"/>
        <v>2921</v>
      </c>
      <c r="D156" s="24">
        <f t="shared" si="36"/>
        <v>696</v>
      </c>
      <c r="E156" s="19">
        <v>163</v>
      </c>
      <c r="F156" s="19">
        <v>0</v>
      </c>
      <c r="G156" s="54">
        <v>1481</v>
      </c>
      <c r="H156" s="19">
        <v>232</v>
      </c>
      <c r="I156" s="54">
        <v>1277</v>
      </c>
      <c r="J156" s="54">
        <v>232</v>
      </c>
      <c r="K156" s="54">
        <v>0</v>
      </c>
      <c r="L156" s="19">
        <v>232</v>
      </c>
    </row>
    <row r="157" spans="1:12" ht="15.75" customHeight="1" x14ac:dyDescent="0.25">
      <c r="A157" s="19" t="s">
        <v>23</v>
      </c>
      <c r="B157" s="34"/>
      <c r="C157" s="24">
        <f t="shared" si="35"/>
        <v>16674</v>
      </c>
      <c r="D157" s="24">
        <f t="shared" si="36"/>
        <v>381</v>
      </c>
      <c r="E157" s="54">
        <v>330</v>
      </c>
      <c r="F157" s="19">
        <v>21</v>
      </c>
      <c r="G157" s="54">
        <v>8195</v>
      </c>
      <c r="H157" s="19">
        <v>190</v>
      </c>
      <c r="I157" s="54">
        <v>7445</v>
      </c>
      <c r="J157" s="54">
        <v>170</v>
      </c>
      <c r="K157" s="54">
        <v>704</v>
      </c>
      <c r="L157" s="19">
        <v>0</v>
      </c>
    </row>
    <row r="158" spans="1:12" ht="15.75" customHeight="1" x14ac:dyDescent="0.25">
      <c r="A158" s="19" t="s">
        <v>24</v>
      </c>
      <c r="B158" s="34"/>
      <c r="C158" s="24">
        <f t="shared" si="35"/>
        <v>39810</v>
      </c>
      <c r="D158" s="24">
        <f t="shared" si="36"/>
        <v>22</v>
      </c>
      <c r="E158" s="54">
        <v>1272</v>
      </c>
      <c r="F158" s="19">
        <v>0</v>
      </c>
      <c r="G158" s="54">
        <v>21350</v>
      </c>
      <c r="H158" s="19">
        <v>22</v>
      </c>
      <c r="I158" s="54">
        <v>17164</v>
      </c>
      <c r="J158" s="54">
        <v>0</v>
      </c>
      <c r="K158" s="54">
        <v>24</v>
      </c>
      <c r="L158" s="19">
        <v>0</v>
      </c>
    </row>
    <row r="159" spans="1:12" ht="15.75" customHeight="1" x14ac:dyDescent="0.25">
      <c r="A159" s="19" t="s">
        <v>25</v>
      </c>
      <c r="B159" s="34"/>
      <c r="C159" s="24">
        <f t="shared" si="35"/>
        <v>26564</v>
      </c>
      <c r="D159" s="24">
        <f t="shared" si="36"/>
        <v>7768</v>
      </c>
      <c r="E159" s="19">
        <v>216</v>
      </c>
      <c r="F159" s="54">
        <v>0</v>
      </c>
      <c r="G159" s="54">
        <v>12948</v>
      </c>
      <c r="H159" s="54">
        <v>3998</v>
      </c>
      <c r="I159" s="54">
        <v>13384</v>
      </c>
      <c r="J159" s="54">
        <v>3770</v>
      </c>
      <c r="K159" s="54">
        <v>16</v>
      </c>
      <c r="L159" s="19">
        <v>0</v>
      </c>
    </row>
    <row r="160" spans="1:12" ht="15.75" customHeight="1" x14ac:dyDescent="0.25">
      <c r="A160" s="19" t="s">
        <v>26</v>
      </c>
      <c r="B160" s="34"/>
      <c r="C160" s="24">
        <f t="shared" si="35"/>
        <v>74054</v>
      </c>
      <c r="D160" s="24">
        <f t="shared" si="36"/>
        <v>986</v>
      </c>
      <c r="E160" s="54">
        <v>1839</v>
      </c>
      <c r="F160" s="19">
        <v>163</v>
      </c>
      <c r="G160" s="54">
        <v>38312</v>
      </c>
      <c r="H160" s="19">
        <v>490</v>
      </c>
      <c r="I160" s="54">
        <v>33503</v>
      </c>
      <c r="J160" s="54">
        <v>282</v>
      </c>
      <c r="K160" s="54">
        <v>400</v>
      </c>
      <c r="L160" s="19">
        <v>51</v>
      </c>
    </row>
    <row r="161" spans="1:12" ht="15.75" customHeight="1" x14ac:dyDescent="0.25">
      <c r="A161" s="19" t="s">
        <v>27</v>
      </c>
      <c r="B161" s="34"/>
      <c r="C161" s="24">
        <f t="shared" si="35"/>
        <v>122494</v>
      </c>
      <c r="D161" s="24">
        <f t="shared" si="36"/>
        <v>16</v>
      </c>
      <c r="E161" s="54">
        <v>1409</v>
      </c>
      <c r="F161" s="19">
        <v>0</v>
      </c>
      <c r="G161" s="54">
        <v>60256</v>
      </c>
      <c r="H161" s="19">
        <v>8</v>
      </c>
      <c r="I161" s="54">
        <v>57376</v>
      </c>
      <c r="J161" s="54">
        <v>8</v>
      </c>
      <c r="K161" s="54">
        <v>3453</v>
      </c>
      <c r="L161" s="19">
        <v>0</v>
      </c>
    </row>
    <row r="162" spans="1:12" ht="15.75" customHeight="1" x14ac:dyDescent="0.25">
      <c r="A162" s="19" t="s">
        <v>28</v>
      </c>
      <c r="B162" s="34"/>
      <c r="C162" s="24">
        <f t="shared" si="35"/>
        <v>37268</v>
      </c>
      <c r="D162" s="24">
        <f t="shared" si="36"/>
        <v>0</v>
      </c>
      <c r="E162" s="54">
        <v>454</v>
      </c>
      <c r="F162" s="19">
        <v>0</v>
      </c>
      <c r="G162" s="54">
        <v>20656</v>
      </c>
      <c r="H162" s="19">
        <v>0</v>
      </c>
      <c r="I162" s="54">
        <v>16147</v>
      </c>
      <c r="J162" s="54">
        <v>0</v>
      </c>
      <c r="K162" s="54">
        <v>11</v>
      </c>
      <c r="L162" s="19">
        <v>0</v>
      </c>
    </row>
    <row r="163" spans="1:12" ht="15.75" customHeight="1" x14ac:dyDescent="0.25">
      <c r="A163" s="19" t="s">
        <v>29</v>
      </c>
      <c r="B163" s="34"/>
      <c r="C163" s="24">
        <f t="shared" si="35"/>
        <v>71564</v>
      </c>
      <c r="D163" s="24">
        <f t="shared" si="36"/>
        <v>215</v>
      </c>
      <c r="E163" s="54">
        <v>3180</v>
      </c>
      <c r="F163" s="19">
        <v>0</v>
      </c>
      <c r="G163" s="54">
        <v>35297</v>
      </c>
      <c r="H163" s="19">
        <v>215</v>
      </c>
      <c r="I163" s="54">
        <v>31151</v>
      </c>
      <c r="J163" s="54">
        <v>0</v>
      </c>
      <c r="K163" s="54">
        <v>1936</v>
      </c>
      <c r="L163" s="19">
        <v>0</v>
      </c>
    </row>
    <row r="164" spans="1:12" ht="15.75" customHeight="1" x14ac:dyDescent="0.25">
      <c r="A164" s="19" t="s">
        <v>30</v>
      </c>
      <c r="B164" s="34"/>
      <c r="C164" s="24">
        <f t="shared" si="35"/>
        <v>112202</v>
      </c>
      <c r="D164" s="24">
        <f t="shared" si="36"/>
        <v>915</v>
      </c>
      <c r="E164" s="54">
        <v>3030</v>
      </c>
      <c r="F164" s="19">
        <v>0</v>
      </c>
      <c r="G164" s="54">
        <v>62018</v>
      </c>
      <c r="H164" s="19">
        <v>751</v>
      </c>
      <c r="I164" s="54">
        <v>46887</v>
      </c>
      <c r="J164" s="54">
        <v>164</v>
      </c>
      <c r="K164" s="54">
        <v>267</v>
      </c>
      <c r="L164" s="19">
        <v>0</v>
      </c>
    </row>
    <row r="165" spans="1:12" ht="15.75" customHeight="1" x14ac:dyDescent="0.25">
      <c r="A165" s="19" t="s">
        <v>31</v>
      </c>
      <c r="B165" s="34"/>
      <c r="C165" s="24">
        <f t="shared" si="35"/>
        <v>95753</v>
      </c>
      <c r="D165" s="24">
        <f t="shared" si="36"/>
        <v>7282</v>
      </c>
      <c r="E165" s="54">
        <v>3186</v>
      </c>
      <c r="F165" s="54">
        <v>0</v>
      </c>
      <c r="G165" s="54">
        <v>46967</v>
      </c>
      <c r="H165" s="54">
        <v>2614</v>
      </c>
      <c r="I165" s="54">
        <v>43283</v>
      </c>
      <c r="J165" s="54">
        <v>2495</v>
      </c>
      <c r="K165" s="54">
        <v>2317</v>
      </c>
      <c r="L165" s="54">
        <v>2173</v>
      </c>
    </row>
    <row r="166" spans="1:12" ht="15.75" customHeight="1" x14ac:dyDescent="0.25">
      <c r="A166" s="19" t="s">
        <v>32</v>
      </c>
      <c r="B166" s="34"/>
      <c r="C166" s="24">
        <f t="shared" si="35"/>
        <v>48236</v>
      </c>
      <c r="D166" s="24">
        <f t="shared" si="36"/>
        <v>0</v>
      </c>
      <c r="E166" s="54">
        <v>100</v>
      </c>
      <c r="F166" s="19">
        <v>0</v>
      </c>
      <c r="G166" s="54">
        <v>24036</v>
      </c>
      <c r="H166" s="19">
        <v>0</v>
      </c>
      <c r="I166" s="54">
        <v>20422</v>
      </c>
      <c r="J166" s="54">
        <v>0</v>
      </c>
      <c r="K166" s="54">
        <v>3678</v>
      </c>
      <c r="L166" s="19">
        <v>0</v>
      </c>
    </row>
    <row r="167" spans="1:12" ht="15.75" customHeight="1" x14ac:dyDescent="0.25">
      <c r="A167" s="19" t="s">
        <v>33</v>
      </c>
      <c r="B167" s="34"/>
      <c r="C167" s="24">
        <f t="shared" si="35"/>
        <v>39221</v>
      </c>
      <c r="D167" s="24">
        <f t="shared" si="36"/>
        <v>0</v>
      </c>
      <c r="E167" s="19">
        <v>12</v>
      </c>
      <c r="F167" s="19">
        <v>0</v>
      </c>
      <c r="G167" s="54">
        <v>20836</v>
      </c>
      <c r="H167" s="19">
        <v>0</v>
      </c>
      <c r="I167" s="54">
        <v>18371</v>
      </c>
      <c r="J167" s="54">
        <v>0</v>
      </c>
      <c r="K167" s="54">
        <v>2</v>
      </c>
      <c r="L167" s="19">
        <v>0</v>
      </c>
    </row>
    <row r="168" spans="1:12" ht="15.75" customHeight="1" x14ac:dyDescent="0.25">
      <c r="A168" s="19" t="s">
        <v>34</v>
      </c>
      <c r="B168" s="34"/>
      <c r="C168" s="24">
        <f t="shared" si="35"/>
        <v>64345</v>
      </c>
      <c r="D168" s="24">
        <f t="shared" si="36"/>
        <v>1792</v>
      </c>
      <c r="E168" s="19">
        <v>241</v>
      </c>
      <c r="F168" s="19">
        <v>0</v>
      </c>
      <c r="G168" s="54">
        <v>35170</v>
      </c>
      <c r="H168" s="54">
        <v>1077</v>
      </c>
      <c r="I168" s="54">
        <v>28649</v>
      </c>
      <c r="J168" s="54">
        <v>715</v>
      </c>
      <c r="K168" s="54">
        <v>285</v>
      </c>
      <c r="L168" s="19">
        <v>0</v>
      </c>
    </row>
    <row r="169" spans="1:12" ht="15.75" customHeight="1" x14ac:dyDescent="0.25">
      <c r="A169" s="19" t="s">
        <v>35</v>
      </c>
      <c r="B169" s="34"/>
      <c r="C169" s="24">
        <f t="shared" si="35"/>
        <v>43369</v>
      </c>
      <c r="D169" s="24">
        <f t="shared" si="36"/>
        <v>8</v>
      </c>
      <c r="E169" s="54">
        <v>2740</v>
      </c>
      <c r="F169" s="19">
        <v>0</v>
      </c>
      <c r="G169" s="54">
        <v>23507</v>
      </c>
      <c r="H169" s="19">
        <v>0</v>
      </c>
      <c r="I169" s="54">
        <v>16335</v>
      </c>
      <c r="J169" s="54">
        <v>8</v>
      </c>
      <c r="K169" s="54">
        <v>787</v>
      </c>
      <c r="L169" s="19">
        <v>0</v>
      </c>
    </row>
    <row r="170" spans="1:12" ht="15.75" customHeight="1" x14ac:dyDescent="0.25">
      <c r="A170" s="19" t="s">
        <v>36</v>
      </c>
      <c r="B170" s="34"/>
      <c r="C170" s="24">
        <f t="shared" si="35"/>
        <v>60178</v>
      </c>
      <c r="D170" s="24">
        <f t="shared" si="36"/>
        <v>5477</v>
      </c>
      <c r="E170" s="54">
        <v>3015</v>
      </c>
      <c r="F170" s="19">
        <v>0</v>
      </c>
      <c r="G170" s="54">
        <v>29859</v>
      </c>
      <c r="H170" s="54">
        <v>3027</v>
      </c>
      <c r="I170" s="54">
        <v>25520</v>
      </c>
      <c r="J170" s="54">
        <v>2450</v>
      </c>
      <c r="K170" s="54">
        <v>1784</v>
      </c>
      <c r="L170" s="19">
        <v>0</v>
      </c>
    </row>
    <row r="171" spans="1:12" ht="15.75" customHeight="1" x14ac:dyDescent="0.25">
      <c r="A171" s="19" t="s">
        <v>37</v>
      </c>
      <c r="B171" s="34"/>
      <c r="C171" s="24">
        <f t="shared" si="35"/>
        <v>30706</v>
      </c>
      <c r="D171" s="24">
        <f t="shared" si="36"/>
        <v>841</v>
      </c>
      <c r="E171" s="54">
        <v>274</v>
      </c>
      <c r="F171" s="19">
        <v>0</v>
      </c>
      <c r="G171" s="54">
        <v>16985</v>
      </c>
      <c r="H171" s="19">
        <v>442</v>
      </c>
      <c r="I171" s="54">
        <v>13447</v>
      </c>
      <c r="J171" s="54">
        <v>399</v>
      </c>
      <c r="K171" s="54">
        <v>0</v>
      </c>
      <c r="L171" s="19">
        <v>0</v>
      </c>
    </row>
    <row r="172" spans="1:12" ht="15.75" customHeight="1" x14ac:dyDescent="0.25">
      <c r="A172" s="19" t="s">
        <v>38</v>
      </c>
      <c r="B172" s="34"/>
      <c r="C172" s="24">
        <f t="shared" si="35"/>
        <v>9706</v>
      </c>
      <c r="D172" s="24">
        <f t="shared" si="36"/>
        <v>3353</v>
      </c>
      <c r="E172" s="54">
        <v>1802</v>
      </c>
      <c r="F172" s="19">
        <v>0</v>
      </c>
      <c r="G172" s="54">
        <v>4121</v>
      </c>
      <c r="H172" s="54">
        <v>1869</v>
      </c>
      <c r="I172" s="54">
        <v>3467</v>
      </c>
      <c r="J172" s="54">
        <v>1484</v>
      </c>
      <c r="K172" s="54">
        <v>316</v>
      </c>
      <c r="L172" s="19">
        <v>0</v>
      </c>
    </row>
    <row r="173" spans="1:12" ht="15.75" customHeight="1" x14ac:dyDescent="0.25">
      <c r="A173" s="19" t="s">
        <v>39</v>
      </c>
      <c r="B173" s="34"/>
      <c r="C173" s="24">
        <f t="shared" si="35"/>
        <v>24161</v>
      </c>
      <c r="D173" s="24">
        <f t="shared" si="36"/>
        <v>10366</v>
      </c>
      <c r="E173" s="19">
        <v>20</v>
      </c>
      <c r="F173" s="19">
        <v>0</v>
      </c>
      <c r="G173" s="54">
        <v>13049</v>
      </c>
      <c r="H173" s="19">
        <v>5142</v>
      </c>
      <c r="I173" s="54">
        <v>10789</v>
      </c>
      <c r="J173" s="54">
        <v>5224</v>
      </c>
      <c r="K173" s="54">
        <v>303</v>
      </c>
      <c r="L173" s="19">
        <v>0</v>
      </c>
    </row>
    <row r="174" spans="1:12" ht="15.75" customHeight="1" x14ac:dyDescent="0.25">
      <c r="A174" s="19" t="s">
        <v>40</v>
      </c>
      <c r="B174" s="34"/>
      <c r="C174" s="24">
        <f t="shared" si="35"/>
        <v>100417</v>
      </c>
      <c r="D174" s="24">
        <f t="shared" si="36"/>
        <v>2787</v>
      </c>
      <c r="E174" s="54">
        <v>1581</v>
      </c>
      <c r="F174" s="19">
        <v>0</v>
      </c>
      <c r="G174" s="54">
        <v>51852</v>
      </c>
      <c r="H174" s="54">
        <v>1455</v>
      </c>
      <c r="I174" s="54">
        <v>46614</v>
      </c>
      <c r="J174" s="54">
        <v>1332</v>
      </c>
      <c r="K174" s="54">
        <v>370</v>
      </c>
      <c r="L174" s="54">
        <v>0</v>
      </c>
    </row>
    <row r="175" spans="1:12" ht="15.75" customHeight="1" x14ac:dyDescent="0.25">
      <c r="A175" s="19" t="s">
        <v>41</v>
      </c>
      <c r="B175" s="34"/>
      <c r="C175" s="24">
        <f t="shared" si="35"/>
        <v>26346</v>
      </c>
      <c r="D175" s="24">
        <f t="shared" si="36"/>
        <v>2895</v>
      </c>
      <c r="E175" s="19">
        <v>319</v>
      </c>
      <c r="F175" s="19">
        <v>142</v>
      </c>
      <c r="G175" s="54">
        <v>15287</v>
      </c>
      <c r="H175" s="19">
        <v>2036</v>
      </c>
      <c r="I175" s="54">
        <v>10740</v>
      </c>
      <c r="J175" s="54">
        <v>717</v>
      </c>
      <c r="K175" s="54">
        <v>0</v>
      </c>
      <c r="L175" s="19">
        <v>0</v>
      </c>
    </row>
    <row r="176" spans="1:12" ht="15.75" customHeight="1" x14ac:dyDescent="0.25">
      <c r="A176" s="19" t="s">
        <v>42</v>
      </c>
      <c r="B176" s="34"/>
      <c r="C176" s="24">
        <f t="shared" si="35"/>
        <v>36608</v>
      </c>
      <c r="D176" s="24">
        <f t="shared" si="36"/>
        <v>57</v>
      </c>
      <c r="E176" s="54">
        <v>1783</v>
      </c>
      <c r="F176" s="19">
        <v>0</v>
      </c>
      <c r="G176" s="54">
        <v>17644</v>
      </c>
      <c r="H176" s="19">
        <v>1</v>
      </c>
      <c r="I176" s="54">
        <v>16997</v>
      </c>
      <c r="J176" s="54">
        <v>56</v>
      </c>
      <c r="K176" s="54">
        <v>184</v>
      </c>
      <c r="L176" s="19">
        <v>0</v>
      </c>
    </row>
    <row r="177" spans="1:12" ht="15.75" customHeight="1" x14ac:dyDescent="0.25">
      <c r="A177" s="19" t="s">
        <v>43</v>
      </c>
      <c r="B177" s="34"/>
      <c r="C177" s="24">
        <f t="shared" si="35"/>
        <v>37045</v>
      </c>
      <c r="D177" s="24">
        <f t="shared" si="36"/>
        <v>1316</v>
      </c>
      <c r="E177" s="54">
        <v>1864</v>
      </c>
      <c r="F177" s="19">
        <v>0</v>
      </c>
      <c r="G177" s="54">
        <v>18317</v>
      </c>
      <c r="H177" s="19">
        <v>691</v>
      </c>
      <c r="I177" s="54">
        <v>16864</v>
      </c>
      <c r="J177" s="54">
        <v>625</v>
      </c>
      <c r="K177" s="54">
        <v>0</v>
      </c>
      <c r="L177" s="19">
        <v>0</v>
      </c>
    </row>
    <row r="178" spans="1:12" ht="15.75" customHeight="1" x14ac:dyDescent="0.25">
      <c r="A178" s="19" t="s">
        <v>44</v>
      </c>
      <c r="B178" s="34"/>
      <c r="C178" s="24">
        <f t="shared" si="35"/>
        <v>29909</v>
      </c>
      <c r="D178" s="24">
        <f t="shared" si="36"/>
        <v>0</v>
      </c>
      <c r="E178" s="19">
        <v>559</v>
      </c>
      <c r="F178" s="19">
        <v>0</v>
      </c>
      <c r="G178" s="54">
        <v>16227</v>
      </c>
      <c r="H178" s="19">
        <v>0</v>
      </c>
      <c r="I178" s="54">
        <v>13105</v>
      </c>
      <c r="J178" s="54">
        <v>0</v>
      </c>
      <c r="K178" s="54">
        <v>18</v>
      </c>
      <c r="L178" s="19">
        <v>0</v>
      </c>
    </row>
    <row r="179" spans="1:12" ht="15.75" customHeight="1" x14ac:dyDescent="0.25">
      <c r="A179" s="19" t="s">
        <v>45</v>
      </c>
      <c r="B179" s="34"/>
      <c r="C179" s="24">
        <f t="shared" si="35"/>
        <v>162044</v>
      </c>
      <c r="D179" s="24">
        <f t="shared" si="36"/>
        <v>506</v>
      </c>
      <c r="E179" s="54">
        <v>4300</v>
      </c>
      <c r="F179" s="19">
        <v>0</v>
      </c>
      <c r="G179" s="54">
        <v>79235</v>
      </c>
      <c r="H179" s="19">
        <v>132</v>
      </c>
      <c r="I179" s="54">
        <v>75276</v>
      </c>
      <c r="J179" s="54">
        <v>367</v>
      </c>
      <c r="K179" s="54">
        <v>3233</v>
      </c>
      <c r="L179" s="19">
        <v>7</v>
      </c>
    </row>
    <row r="180" spans="1:12" ht="15.75" customHeight="1" x14ac:dyDescent="0.25">
      <c r="A180" s="19" t="s">
        <v>46</v>
      </c>
      <c r="B180" s="34"/>
      <c r="C180" s="24">
        <f t="shared" si="35"/>
        <v>35209</v>
      </c>
      <c r="D180" s="24">
        <f t="shared" si="36"/>
        <v>2884</v>
      </c>
      <c r="E180" s="54">
        <v>139</v>
      </c>
      <c r="F180" s="19">
        <v>0</v>
      </c>
      <c r="G180" s="54">
        <v>17340</v>
      </c>
      <c r="H180" s="54">
        <v>1442</v>
      </c>
      <c r="I180" s="54">
        <v>16955</v>
      </c>
      <c r="J180" s="54">
        <v>1442</v>
      </c>
      <c r="K180" s="54">
        <v>775</v>
      </c>
      <c r="L180" s="19">
        <v>0</v>
      </c>
    </row>
    <row r="181" spans="1:12" ht="15.75" customHeight="1" x14ac:dyDescent="0.25">
      <c r="A181" s="19" t="s">
        <v>47</v>
      </c>
      <c r="B181" s="34"/>
      <c r="C181" s="24">
        <f t="shared" si="35"/>
        <v>56355</v>
      </c>
      <c r="D181" s="24">
        <f t="shared" si="36"/>
        <v>655</v>
      </c>
      <c r="E181" s="54">
        <v>156</v>
      </c>
      <c r="F181" s="19">
        <v>0</v>
      </c>
      <c r="G181" s="54">
        <v>29577</v>
      </c>
      <c r="H181" s="19">
        <v>402</v>
      </c>
      <c r="I181" s="54">
        <v>26375</v>
      </c>
      <c r="J181" s="54">
        <v>253</v>
      </c>
      <c r="K181" s="54">
        <v>247</v>
      </c>
      <c r="L181" s="19">
        <v>0</v>
      </c>
    </row>
    <row r="182" spans="1:12" ht="15.75" customHeight="1" x14ac:dyDescent="0.25">
      <c r="A182" s="19"/>
      <c r="B182" s="34"/>
      <c r="C182" s="24"/>
      <c r="D182" s="34"/>
      <c r="E182" s="34"/>
      <c r="F182" s="34"/>
      <c r="G182" s="34"/>
      <c r="H182" s="34"/>
      <c r="I182" s="34"/>
      <c r="J182" s="34"/>
      <c r="K182" s="34"/>
      <c r="L182" s="34"/>
    </row>
    <row r="183" spans="1:12" ht="15.75" customHeight="1" x14ac:dyDescent="0.25">
      <c r="A183" s="18" t="s">
        <v>48</v>
      </c>
      <c r="B183" s="34"/>
      <c r="C183" s="32">
        <f>SUM(C184:C188)</f>
        <v>9055</v>
      </c>
      <c r="D183" s="32">
        <f t="shared" ref="D183:L183" si="37">SUM(D184:D188)</f>
        <v>0</v>
      </c>
      <c r="E183" s="32">
        <f t="shared" si="37"/>
        <v>20</v>
      </c>
      <c r="F183" s="32">
        <f t="shared" si="37"/>
        <v>0</v>
      </c>
      <c r="G183" s="32">
        <f t="shared" si="37"/>
        <v>4809</v>
      </c>
      <c r="H183" s="32">
        <f t="shared" si="37"/>
        <v>0</v>
      </c>
      <c r="I183" s="32">
        <f t="shared" si="37"/>
        <v>3625</v>
      </c>
      <c r="J183" s="32">
        <f t="shared" si="37"/>
        <v>0</v>
      </c>
      <c r="K183" s="32">
        <f t="shared" si="37"/>
        <v>601</v>
      </c>
      <c r="L183" s="32">
        <f t="shared" si="37"/>
        <v>0</v>
      </c>
    </row>
    <row r="184" spans="1:12" ht="15.75" customHeight="1" x14ac:dyDescent="0.25">
      <c r="A184" s="19" t="s">
        <v>49</v>
      </c>
      <c r="B184" s="35"/>
      <c r="C184" s="24">
        <f t="shared" ref="C184:C188" si="38">SUM(E184,G184,I184,K184)</f>
        <v>0</v>
      </c>
      <c r="D184" s="24">
        <f t="shared" ref="D184:D188" si="39">SUM(F184,H184,J184,L184)</f>
        <v>0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1:12" ht="15.75" customHeight="1" x14ac:dyDescent="0.25">
      <c r="A185" s="19" t="s">
        <v>50</v>
      </c>
      <c r="B185" s="35"/>
      <c r="C185" s="24">
        <f t="shared" si="38"/>
        <v>0</v>
      </c>
      <c r="D185" s="24">
        <f t="shared" si="39"/>
        <v>0</v>
      </c>
      <c r="E185" s="19">
        <v>0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1:12" ht="15.75" customHeight="1" x14ac:dyDescent="0.25">
      <c r="A186" s="19" t="s">
        <v>51</v>
      </c>
      <c r="B186" s="35"/>
      <c r="C186" s="24">
        <f t="shared" si="38"/>
        <v>0</v>
      </c>
      <c r="D186" s="24">
        <f t="shared" si="39"/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1:12" ht="15.75" customHeight="1" x14ac:dyDescent="0.25">
      <c r="A187" s="20" t="s">
        <v>52</v>
      </c>
      <c r="B187" s="35"/>
      <c r="C187" s="24">
        <f t="shared" si="38"/>
        <v>0</v>
      </c>
      <c r="D187" s="24">
        <f t="shared" si="39"/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1:12" ht="15.75" customHeight="1" x14ac:dyDescent="0.25">
      <c r="A188" s="21" t="s">
        <v>53</v>
      </c>
      <c r="B188" s="36"/>
      <c r="C188" s="61">
        <f t="shared" si="38"/>
        <v>9055</v>
      </c>
      <c r="D188" s="61">
        <f t="shared" si="39"/>
        <v>0</v>
      </c>
      <c r="E188" s="21">
        <v>20</v>
      </c>
      <c r="F188" s="21">
        <v>0</v>
      </c>
      <c r="G188" s="59">
        <v>4809</v>
      </c>
      <c r="H188" s="21">
        <v>0</v>
      </c>
      <c r="I188" s="59">
        <v>3625</v>
      </c>
      <c r="J188" s="21">
        <v>0</v>
      </c>
      <c r="K188" s="59">
        <v>601</v>
      </c>
      <c r="L188" s="21">
        <v>0</v>
      </c>
    </row>
    <row r="189" spans="1:12" s="113" customFormat="1" ht="15.75" customHeight="1" x14ac:dyDescent="0.2">
      <c r="A189" s="37" t="s">
        <v>60</v>
      </c>
      <c r="B189" s="38"/>
      <c r="C189" s="38"/>
      <c r="D189" s="112"/>
      <c r="E189" s="112"/>
      <c r="F189" s="112"/>
      <c r="G189" s="112"/>
      <c r="H189" s="112"/>
      <c r="I189" s="112"/>
      <c r="J189" s="112"/>
      <c r="K189" s="112"/>
      <c r="L189" s="112"/>
    </row>
    <row r="190" spans="1:12" s="113" customFormat="1" ht="15.75" customHeight="1" x14ac:dyDescent="0.2">
      <c r="A190" s="39" t="s">
        <v>61</v>
      </c>
      <c r="B190" s="38"/>
      <c r="C190" s="38"/>
      <c r="D190" s="38"/>
      <c r="E190" s="114"/>
      <c r="F190" s="38"/>
      <c r="G190" s="38"/>
      <c r="H190" s="38"/>
      <c r="I190" s="38"/>
      <c r="J190" s="38"/>
      <c r="K190" s="38"/>
      <c r="L190" s="38"/>
    </row>
    <row r="191" spans="1:12" s="113" customFormat="1" ht="15.75" customHeight="1" x14ac:dyDescent="0.2">
      <c r="A191" s="39" t="s">
        <v>62</v>
      </c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</row>
    <row r="192" spans="1:12" s="113" customFormat="1" ht="15.75" customHeight="1" x14ac:dyDescent="0.2">
      <c r="A192" s="37" t="s">
        <v>68</v>
      </c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</row>
    <row r="193" spans="1:17" ht="15" customHeight="1" x14ac:dyDescent="0.2">
      <c r="A193" s="7"/>
      <c r="B193" s="10"/>
      <c r="C193" s="10"/>
      <c r="D193" s="6"/>
      <c r="E193" s="10"/>
      <c r="F193" s="10"/>
      <c r="G193" s="10"/>
      <c r="H193" s="10"/>
      <c r="I193" s="10"/>
      <c r="J193" s="10"/>
      <c r="K193" s="10"/>
      <c r="L193" s="10"/>
    </row>
    <row r="194" spans="1:17" x14ac:dyDescent="0.2">
      <c r="B194" s="46"/>
      <c r="C194" s="15"/>
      <c r="D194" s="15"/>
      <c r="E194" s="15"/>
      <c r="F194" s="15"/>
      <c r="G194" s="15"/>
      <c r="H194" s="15"/>
      <c r="I194" s="15"/>
      <c r="J194" s="15"/>
      <c r="K194" s="15"/>
      <c r="L194" s="15"/>
    </row>
    <row r="195" spans="1:17" ht="15.75" customHeight="1" x14ac:dyDescent="0.2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</row>
    <row r="196" spans="1:17" ht="15.75" customHeight="1" x14ac:dyDescent="0.2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</row>
    <row r="197" spans="1:17" ht="15.75" customHeight="1" x14ac:dyDescent="0.2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</row>
    <row r="198" spans="1:17" ht="16.5" customHeight="1" x14ac:dyDescent="0.2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</row>
    <row r="199" spans="1:17" ht="16.5" customHeight="1" x14ac:dyDescent="0.2">
      <c r="A199" s="98" t="s">
        <v>74</v>
      </c>
      <c r="B199" s="98"/>
      <c r="C199" s="98"/>
      <c r="D199" s="98"/>
      <c r="E199" s="98"/>
      <c r="F199" s="98"/>
      <c r="G199" s="98"/>
      <c r="H199" s="98"/>
      <c r="I199" s="98"/>
      <c r="J199" s="98"/>
      <c r="K199" s="98"/>
      <c r="L199" s="98"/>
    </row>
    <row r="200" spans="1:17" ht="13.5" customHeight="1" x14ac:dyDescent="0.2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6"/>
      <c r="L200" s="26"/>
    </row>
    <row r="201" spans="1:17" ht="38.25" customHeight="1" x14ac:dyDescent="0.2">
      <c r="A201" s="88" t="s">
        <v>69</v>
      </c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88"/>
    </row>
    <row r="202" spans="1:17" ht="13.5" customHeight="1" x14ac:dyDescent="0.2">
      <c r="A202" s="40"/>
      <c r="B202" s="48"/>
      <c r="C202" s="40"/>
      <c r="D202" s="40"/>
      <c r="E202" s="40"/>
      <c r="F202" s="40"/>
      <c r="G202" s="40"/>
      <c r="H202" s="40"/>
      <c r="I202" s="40"/>
      <c r="J202" s="40"/>
      <c r="K202" s="40"/>
      <c r="L202" s="40"/>
    </row>
    <row r="203" spans="1:17" s="42" customFormat="1" ht="18" customHeight="1" x14ac:dyDescent="0.25">
      <c r="A203" s="89" t="s">
        <v>5</v>
      </c>
      <c r="B203" s="90"/>
      <c r="C203" s="95" t="s">
        <v>55</v>
      </c>
      <c r="D203" s="96"/>
      <c r="E203" s="96"/>
      <c r="F203" s="96"/>
      <c r="G203" s="96"/>
      <c r="H203" s="96"/>
      <c r="I203" s="96"/>
      <c r="J203" s="96"/>
      <c r="K203" s="96"/>
      <c r="L203" s="97"/>
    </row>
    <row r="204" spans="1:17" s="42" customFormat="1" ht="48" customHeight="1" x14ac:dyDescent="0.25">
      <c r="A204" s="91"/>
      <c r="B204" s="92"/>
      <c r="C204" s="100" t="s">
        <v>7</v>
      </c>
      <c r="D204" s="100"/>
      <c r="E204" s="79" t="s">
        <v>70</v>
      </c>
      <c r="F204" s="79"/>
      <c r="G204" s="79" t="s">
        <v>71</v>
      </c>
      <c r="H204" s="79"/>
      <c r="I204" s="79" t="s">
        <v>72</v>
      </c>
      <c r="J204" s="79"/>
      <c r="K204" s="80" t="s">
        <v>2</v>
      </c>
      <c r="L204" s="80"/>
    </row>
    <row r="205" spans="1:17" s="42" customFormat="1" ht="18" customHeight="1" x14ac:dyDescent="0.25">
      <c r="A205" s="93"/>
      <c r="B205" s="94"/>
      <c r="C205" s="28" t="s">
        <v>0</v>
      </c>
      <c r="D205" s="28" t="s">
        <v>11</v>
      </c>
      <c r="E205" s="28" t="s">
        <v>0</v>
      </c>
      <c r="F205" s="28" t="s">
        <v>11</v>
      </c>
      <c r="G205" s="28" t="s">
        <v>0</v>
      </c>
      <c r="H205" s="28" t="s">
        <v>11</v>
      </c>
      <c r="I205" s="28" t="s">
        <v>0</v>
      </c>
      <c r="J205" s="28" t="s">
        <v>11</v>
      </c>
      <c r="K205" s="28" t="s">
        <v>0</v>
      </c>
      <c r="L205" s="28" t="s">
        <v>11</v>
      </c>
      <c r="M205" s="70"/>
      <c r="N205" s="70"/>
      <c r="O205" s="70"/>
      <c r="P205" s="70"/>
      <c r="Q205" s="70"/>
    </row>
    <row r="206" spans="1:17" s="22" customFormat="1" ht="15.75" customHeight="1" x14ac:dyDescent="0.25">
      <c r="A206" s="29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71"/>
      <c r="N206" s="71"/>
      <c r="O206" s="71"/>
      <c r="P206" s="71"/>
      <c r="Q206" s="71"/>
    </row>
    <row r="207" spans="1:17" s="22" customFormat="1" ht="15.75" customHeight="1" x14ac:dyDescent="0.25">
      <c r="A207" s="18" t="s">
        <v>10</v>
      </c>
      <c r="B207" s="34"/>
      <c r="C207" s="51">
        <f>SUM(C209,C215,C248)</f>
        <v>2485373</v>
      </c>
      <c r="D207" s="51">
        <f t="shared" ref="D207:L207" si="40">SUM(D209,D215,D248)</f>
        <v>1834691</v>
      </c>
      <c r="E207" s="51">
        <f t="shared" si="40"/>
        <v>640302</v>
      </c>
      <c r="F207" s="51">
        <f t="shared" si="40"/>
        <v>10754</v>
      </c>
      <c r="G207" s="51">
        <f t="shared" si="40"/>
        <v>89438</v>
      </c>
      <c r="H207" s="51">
        <f t="shared" si="40"/>
        <v>644</v>
      </c>
      <c r="I207" s="51">
        <f t="shared" si="40"/>
        <v>439276</v>
      </c>
      <c r="J207" s="51">
        <f t="shared" si="40"/>
        <v>11340</v>
      </c>
      <c r="K207" s="51">
        <f t="shared" si="40"/>
        <v>1316357</v>
      </c>
      <c r="L207" s="51">
        <f t="shared" si="40"/>
        <v>1811953</v>
      </c>
      <c r="M207" s="72"/>
      <c r="N207" s="71"/>
      <c r="O207" s="73"/>
      <c r="P207" s="71"/>
      <c r="Q207" s="73"/>
    </row>
    <row r="208" spans="1:17" s="22" customFormat="1" ht="15.75" customHeight="1" x14ac:dyDescent="0.25">
      <c r="A208" s="19"/>
      <c r="B208" s="34"/>
      <c r="C208" s="52"/>
      <c r="D208" s="51"/>
      <c r="E208" s="52"/>
      <c r="F208" s="52"/>
      <c r="G208" s="52"/>
      <c r="H208" s="52"/>
      <c r="I208" s="52"/>
      <c r="J208" s="52"/>
      <c r="K208" s="52"/>
      <c r="L208" s="52"/>
      <c r="M208" s="71"/>
      <c r="N208" s="71"/>
      <c r="O208" s="71"/>
      <c r="P208" s="71"/>
      <c r="Q208" s="71"/>
    </row>
    <row r="209" spans="1:17" s="22" customFormat="1" ht="15.75" customHeight="1" x14ac:dyDescent="0.25">
      <c r="A209" s="18" t="s">
        <v>73</v>
      </c>
      <c r="B209" s="34"/>
      <c r="C209" s="51">
        <f>SUM(C210:C213)</f>
        <v>728929</v>
      </c>
      <c r="D209" s="51">
        <f t="shared" ref="D209:L209" si="41">SUM(D210:D213)</f>
        <v>402305</v>
      </c>
      <c r="E209" s="51">
        <f t="shared" si="41"/>
        <v>204502</v>
      </c>
      <c r="F209" s="51">
        <f t="shared" si="41"/>
        <v>1629</v>
      </c>
      <c r="G209" s="51">
        <f t="shared" si="41"/>
        <v>23574</v>
      </c>
      <c r="H209" s="51">
        <f t="shared" si="41"/>
        <v>54</v>
      </c>
      <c r="I209" s="51">
        <f t="shared" si="41"/>
        <v>120767</v>
      </c>
      <c r="J209" s="51">
        <f t="shared" si="41"/>
        <v>916</v>
      </c>
      <c r="K209" s="51">
        <f t="shared" si="41"/>
        <v>380086</v>
      </c>
      <c r="L209" s="51">
        <f t="shared" si="41"/>
        <v>399706</v>
      </c>
      <c r="M209" s="71"/>
      <c r="N209" s="71"/>
      <c r="O209" s="71"/>
      <c r="P209" s="71"/>
      <c r="Q209" s="71"/>
    </row>
    <row r="210" spans="1:17" s="22" customFormat="1" ht="15.75" customHeight="1" x14ac:dyDescent="0.25">
      <c r="A210" s="19" t="s">
        <v>12</v>
      </c>
      <c r="B210" s="34"/>
      <c r="C210" s="52">
        <f>SUM(E210,G210,I210,K210)</f>
        <v>247148</v>
      </c>
      <c r="D210" s="52">
        <f>SUM(F210,H210,J210,L210)</f>
        <v>103440</v>
      </c>
      <c r="E210" s="64">
        <v>51620</v>
      </c>
      <c r="F210" s="65">
        <v>1413</v>
      </c>
      <c r="G210" s="64">
        <v>7472</v>
      </c>
      <c r="H210" s="65">
        <v>54</v>
      </c>
      <c r="I210" s="64">
        <v>30093</v>
      </c>
      <c r="J210" s="65">
        <v>815</v>
      </c>
      <c r="K210" s="64">
        <v>157963</v>
      </c>
      <c r="L210" s="64">
        <v>101158</v>
      </c>
      <c r="M210" s="74"/>
      <c r="N210" s="74"/>
      <c r="O210" s="71"/>
      <c r="P210" s="71"/>
      <c r="Q210" s="71"/>
    </row>
    <row r="211" spans="1:17" s="22" customFormat="1" ht="15.75" customHeight="1" x14ac:dyDescent="0.25">
      <c r="A211" s="19" t="s">
        <v>13</v>
      </c>
      <c r="B211" s="34"/>
      <c r="C211" s="52">
        <f t="shared" ref="C211:C213" si="42">SUM(E211,G211,I211,K211)</f>
        <v>101498</v>
      </c>
      <c r="D211" s="52">
        <f t="shared" ref="D211:D213" si="43">SUM(F211,H211,J211,L211)</f>
        <v>138908</v>
      </c>
      <c r="E211" s="64">
        <v>27225</v>
      </c>
      <c r="F211" s="65">
        <v>0</v>
      </c>
      <c r="G211" s="64">
        <v>2432</v>
      </c>
      <c r="H211" s="65">
        <v>0</v>
      </c>
      <c r="I211" s="64">
        <v>15604</v>
      </c>
      <c r="J211" s="65">
        <v>0</v>
      </c>
      <c r="K211" s="64">
        <v>56237</v>
      </c>
      <c r="L211" s="64">
        <v>138908</v>
      </c>
      <c r="M211" s="71"/>
      <c r="N211" s="71"/>
      <c r="O211" s="71"/>
      <c r="P211" s="71"/>
      <c r="Q211" s="71"/>
    </row>
    <row r="212" spans="1:17" s="22" customFormat="1" ht="15.75" customHeight="1" x14ac:dyDescent="0.25">
      <c r="A212" s="19" t="s">
        <v>14</v>
      </c>
      <c r="B212" s="34"/>
      <c r="C212" s="52">
        <f t="shared" si="42"/>
        <v>258392</v>
      </c>
      <c r="D212" s="52">
        <f t="shared" si="43"/>
        <v>96834</v>
      </c>
      <c r="E212" s="64">
        <v>74213</v>
      </c>
      <c r="F212" s="65">
        <v>0</v>
      </c>
      <c r="G212" s="64">
        <v>4997</v>
      </c>
      <c r="H212" s="65">
        <v>0</v>
      </c>
      <c r="I212" s="64">
        <v>47269</v>
      </c>
      <c r="J212" s="65">
        <v>0</v>
      </c>
      <c r="K212" s="64">
        <v>131913</v>
      </c>
      <c r="L212" s="64">
        <v>96834</v>
      </c>
      <c r="M212" s="71"/>
      <c r="N212" s="71"/>
      <c r="O212" s="71"/>
      <c r="P212" s="71"/>
      <c r="Q212" s="71"/>
    </row>
    <row r="213" spans="1:17" s="22" customFormat="1" ht="15.75" customHeight="1" x14ac:dyDescent="0.25">
      <c r="A213" s="19" t="s">
        <v>15</v>
      </c>
      <c r="B213" s="34"/>
      <c r="C213" s="52">
        <f t="shared" si="42"/>
        <v>121891</v>
      </c>
      <c r="D213" s="52">
        <f t="shared" si="43"/>
        <v>63123</v>
      </c>
      <c r="E213" s="64">
        <v>51444</v>
      </c>
      <c r="F213" s="65">
        <v>216</v>
      </c>
      <c r="G213" s="64">
        <v>8673</v>
      </c>
      <c r="H213" s="65">
        <v>0</v>
      </c>
      <c r="I213" s="64">
        <v>27801</v>
      </c>
      <c r="J213" s="65">
        <v>101</v>
      </c>
      <c r="K213" s="64">
        <v>33973</v>
      </c>
      <c r="L213" s="64">
        <v>62806</v>
      </c>
      <c r="M213" s="71"/>
      <c r="N213" s="71"/>
      <c r="O213" s="71"/>
      <c r="P213" s="71"/>
      <c r="Q213" s="71"/>
    </row>
    <row r="214" spans="1:17" s="22" customFormat="1" ht="15.75" customHeight="1" x14ac:dyDescent="0.25">
      <c r="A214" s="19"/>
      <c r="B214" s="34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71"/>
      <c r="N214" s="71"/>
      <c r="O214" s="71"/>
      <c r="P214" s="71"/>
      <c r="Q214" s="71"/>
    </row>
    <row r="215" spans="1:17" s="22" customFormat="1" ht="15.75" customHeight="1" x14ac:dyDescent="0.25">
      <c r="A215" s="18" t="s">
        <v>16</v>
      </c>
      <c r="B215" s="34"/>
      <c r="C215" s="51">
        <f>SUM(C216:C246)</f>
        <v>1751685</v>
      </c>
      <c r="D215" s="51">
        <f t="shared" ref="D215:L215" si="44">SUM(D216:D246)</f>
        <v>1432386</v>
      </c>
      <c r="E215" s="51">
        <f t="shared" si="44"/>
        <v>431041</v>
      </c>
      <c r="F215" s="51">
        <f t="shared" si="44"/>
        <v>9125</v>
      </c>
      <c r="G215" s="51">
        <f t="shared" si="44"/>
        <v>65864</v>
      </c>
      <c r="H215" s="51">
        <f t="shared" si="44"/>
        <v>590</v>
      </c>
      <c r="I215" s="51">
        <f t="shared" si="44"/>
        <v>318509</v>
      </c>
      <c r="J215" s="51">
        <f t="shared" si="44"/>
        <v>10424</v>
      </c>
      <c r="K215" s="51">
        <f t="shared" si="44"/>
        <v>936271</v>
      </c>
      <c r="L215" s="51">
        <f t="shared" si="44"/>
        <v>1412247</v>
      </c>
    </row>
    <row r="216" spans="1:17" s="22" customFormat="1" ht="15.75" customHeight="1" x14ac:dyDescent="0.25">
      <c r="A216" s="19" t="s">
        <v>17</v>
      </c>
      <c r="B216" s="34"/>
      <c r="C216" s="52">
        <f t="shared" ref="C216:C246" si="45">SUM(E216,G216,I216,K216)</f>
        <v>10493</v>
      </c>
      <c r="D216" s="52">
        <f t="shared" ref="D216:D246" si="46">SUM(F216,H216,J216,L216)</f>
        <v>0</v>
      </c>
      <c r="E216" s="64">
        <v>4980</v>
      </c>
      <c r="F216" s="65">
        <v>0</v>
      </c>
      <c r="G216" s="65">
        <v>586</v>
      </c>
      <c r="H216" s="65">
        <v>0</v>
      </c>
      <c r="I216" s="64">
        <v>4927</v>
      </c>
      <c r="J216" s="65">
        <v>0</v>
      </c>
      <c r="K216" s="64">
        <v>0</v>
      </c>
      <c r="L216" s="65">
        <v>0</v>
      </c>
    </row>
    <row r="217" spans="1:17" s="22" customFormat="1" ht="15.75" customHeight="1" x14ac:dyDescent="0.25">
      <c r="A217" s="19" t="s">
        <v>18</v>
      </c>
      <c r="B217" s="34"/>
      <c r="C217" s="52">
        <f t="shared" si="45"/>
        <v>6807</v>
      </c>
      <c r="D217" s="52">
        <f t="shared" si="46"/>
        <v>23424</v>
      </c>
      <c r="E217" s="65">
        <v>4482</v>
      </c>
      <c r="F217" s="65">
        <v>0</v>
      </c>
      <c r="G217" s="65">
        <v>71</v>
      </c>
      <c r="H217" s="65">
        <v>0</v>
      </c>
      <c r="I217" s="65">
        <v>382</v>
      </c>
      <c r="J217" s="65">
        <v>0</v>
      </c>
      <c r="K217" s="64">
        <v>1872</v>
      </c>
      <c r="L217" s="64">
        <v>23424</v>
      </c>
    </row>
    <row r="218" spans="1:17" s="22" customFormat="1" ht="15.75" customHeight="1" x14ac:dyDescent="0.25">
      <c r="A218" s="19" t="s">
        <v>19</v>
      </c>
      <c r="B218" s="34"/>
      <c r="C218" s="52">
        <f t="shared" si="45"/>
        <v>41335</v>
      </c>
      <c r="D218" s="52">
        <f t="shared" si="46"/>
        <v>22015</v>
      </c>
      <c r="E218" s="65">
        <v>3513</v>
      </c>
      <c r="F218" s="65">
        <v>0</v>
      </c>
      <c r="G218" s="65">
        <v>272</v>
      </c>
      <c r="H218" s="65">
        <v>0</v>
      </c>
      <c r="I218" s="65">
        <v>1530</v>
      </c>
      <c r="J218" s="65">
        <v>0</v>
      </c>
      <c r="K218" s="64">
        <v>36020</v>
      </c>
      <c r="L218" s="64">
        <v>22015</v>
      </c>
    </row>
    <row r="219" spans="1:17" s="22" customFormat="1" ht="15.75" customHeight="1" x14ac:dyDescent="0.25">
      <c r="A219" s="19" t="s">
        <v>20</v>
      </c>
      <c r="B219" s="34"/>
      <c r="C219" s="52">
        <f t="shared" si="45"/>
        <v>23620</v>
      </c>
      <c r="D219" s="52">
        <f t="shared" si="46"/>
        <v>1482</v>
      </c>
      <c r="E219" s="64">
        <v>8217</v>
      </c>
      <c r="F219" s="65">
        <v>0</v>
      </c>
      <c r="G219" s="64">
        <v>1936</v>
      </c>
      <c r="H219" s="65">
        <v>0</v>
      </c>
      <c r="I219" s="64">
        <v>7888</v>
      </c>
      <c r="J219" s="65">
        <v>0</v>
      </c>
      <c r="K219" s="64">
        <v>5579</v>
      </c>
      <c r="L219" s="64">
        <v>1482</v>
      </c>
    </row>
    <row r="220" spans="1:17" s="22" customFormat="1" ht="15.75" customHeight="1" x14ac:dyDescent="0.25">
      <c r="A220" s="19" t="s">
        <v>21</v>
      </c>
      <c r="B220" s="34"/>
      <c r="C220" s="52">
        <f t="shared" si="45"/>
        <v>24902</v>
      </c>
      <c r="D220" s="52">
        <f t="shared" si="46"/>
        <v>22137</v>
      </c>
      <c r="E220" s="64">
        <v>5731</v>
      </c>
      <c r="F220" s="65">
        <v>0</v>
      </c>
      <c r="G220" s="65">
        <v>58</v>
      </c>
      <c r="H220" s="65">
        <v>0</v>
      </c>
      <c r="I220" s="64">
        <v>4272</v>
      </c>
      <c r="J220" s="65">
        <v>265</v>
      </c>
      <c r="K220" s="64">
        <v>14841</v>
      </c>
      <c r="L220" s="64">
        <v>21872</v>
      </c>
    </row>
    <row r="221" spans="1:17" s="22" customFormat="1" ht="15.75" customHeight="1" x14ac:dyDescent="0.25">
      <c r="A221" s="19" t="s">
        <v>22</v>
      </c>
      <c r="B221" s="34"/>
      <c r="C221" s="52">
        <f t="shared" si="45"/>
        <v>3052</v>
      </c>
      <c r="D221" s="52">
        <f t="shared" si="46"/>
        <v>51701</v>
      </c>
      <c r="E221" s="65">
        <v>1292</v>
      </c>
      <c r="F221" s="65">
        <v>232</v>
      </c>
      <c r="G221" s="65">
        <v>526</v>
      </c>
      <c r="H221" s="65">
        <v>0</v>
      </c>
      <c r="I221" s="65">
        <v>904</v>
      </c>
      <c r="J221" s="65">
        <v>0</v>
      </c>
      <c r="K221" s="65">
        <v>330</v>
      </c>
      <c r="L221" s="64">
        <v>51469</v>
      </c>
    </row>
    <row r="222" spans="1:17" s="22" customFormat="1" ht="15.75" customHeight="1" x14ac:dyDescent="0.25">
      <c r="A222" s="19" t="s">
        <v>23</v>
      </c>
      <c r="B222" s="34"/>
      <c r="C222" s="52">
        <f t="shared" si="45"/>
        <v>12308</v>
      </c>
      <c r="D222" s="52">
        <f t="shared" si="46"/>
        <v>13854</v>
      </c>
      <c r="E222" s="64">
        <v>2038</v>
      </c>
      <c r="F222" s="65">
        <v>0</v>
      </c>
      <c r="G222" s="64">
        <v>392</v>
      </c>
      <c r="H222" s="65">
        <v>0</v>
      </c>
      <c r="I222" s="64">
        <v>3931</v>
      </c>
      <c r="J222" s="65">
        <v>30</v>
      </c>
      <c r="K222" s="64">
        <v>5947</v>
      </c>
      <c r="L222" s="64">
        <v>13824</v>
      </c>
    </row>
    <row r="223" spans="1:17" s="22" customFormat="1" ht="15.75" customHeight="1" x14ac:dyDescent="0.25">
      <c r="A223" s="19" t="s">
        <v>24</v>
      </c>
      <c r="B223" s="34"/>
      <c r="C223" s="52">
        <f t="shared" si="45"/>
        <v>38176</v>
      </c>
      <c r="D223" s="52">
        <f t="shared" si="46"/>
        <v>20790</v>
      </c>
      <c r="E223" s="64">
        <v>19499</v>
      </c>
      <c r="F223" s="65">
        <v>26</v>
      </c>
      <c r="G223" s="64">
        <v>968</v>
      </c>
      <c r="H223" s="65">
        <v>0</v>
      </c>
      <c r="I223" s="64">
        <v>7847</v>
      </c>
      <c r="J223" s="65">
        <v>0</v>
      </c>
      <c r="K223" s="64">
        <v>9862</v>
      </c>
      <c r="L223" s="64">
        <v>20764</v>
      </c>
    </row>
    <row r="224" spans="1:17" s="22" customFormat="1" ht="15.75" customHeight="1" x14ac:dyDescent="0.25">
      <c r="A224" s="19" t="s">
        <v>25</v>
      </c>
      <c r="B224" s="34"/>
      <c r="C224" s="52">
        <f t="shared" si="45"/>
        <v>69266</v>
      </c>
      <c r="D224" s="52">
        <f t="shared" si="46"/>
        <v>88228</v>
      </c>
      <c r="E224" s="64">
        <v>7150</v>
      </c>
      <c r="F224" s="64">
        <v>3701</v>
      </c>
      <c r="G224" s="65">
        <v>1401</v>
      </c>
      <c r="H224" s="65">
        <v>52</v>
      </c>
      <c r="I224" s="64">
        <v>4070</v>
      </c>
      <c r="J224" s="64">
        <v>3784</v>
      </c>
      <c r="K224" s="64">
        <v>56645</v>
      </c>
      <c r="L224" s="64">
        <v>80691</v>
      </c>
    </row>
    <row r="225" spans="1:12" s="22" customFormat="1" ht="15.75" customHeight="1" x14ac:dyDescent="0.25">
      <c r="A225" s="19" t="s">
        <v>26</v>
      </c>
      <c r="B225" s="34"/>
      <c r="C225" s="52">
        <f t="shared" si="45"/>
        <v>98596</v>
      </c>
      <c r="D225" s="52">
        <f t="shared" si="46"/>
        <v>50305</v>
      </c>
      <c r="E225" s="64">
        <v>19866</v>
      </c>
      <c r="F225" s="65">
        <v>559</v>
      </c>
      <c r="G225" s="64">
        <v>3816</v>
      </c>
      <c r="H225" s="65">
        <v>45</v>
      </c>
      <c r="I225" s="64">
        <v>15879</v>
      </c>
      <c r="J225" s="65">
        <v>216</v>
      </c>
      <c r="K225" s="64">
        <v>59035</v>
      </c>
      <c r="L225" s="64">
        <v>49485</v>
      </c>
    </row>
    <row r="226" spans="1:12" s="22" customFormat="1" ht="15.75" customHeight="1" x14ac:dyDescent="0.25">
      <c r="A226" s="19" t="s">
        <v>27</v>
      </c>
      <c r="B226" s="34"/>
      <c r="C226" s="52">
        <f t="shared" si="45"/>
        <v>171559</v>
      </c>
      <c r="D226" s="52">
        <f t="shared" si="46"/>
        <v>69036</v>
      </c>
      <c r="E226" s="64">
        <v>39127</v>
      </c>
      <c r="F226" s="65">
        <v>15</v>
      </c>
      <c r="G226" s="64">
        <v>6536</v>
      </c>
      <c r="H226" s="65">
        <v>2</v>
      </c>
      <c r="I226" s="64">
        <v>40113</v>
      </c>
      <c r="J226" s="65">
        <v>32</v>
      </c>
      <c r="K226" s="64">
        <v>85783</v>
      </c>
      <c r="L226" s="64">
        <v>68987</v>
      </c>
    </row>
    <row r="227" spans="1:12" s="22" customFormat="1" ht="15.75" customHeight="1" x14ac:dyDescent="0.25">
      <c r="A227" s="19" t="s">
        <v>28</v>
      </c>
      <c r="B227" s="34"/>
      <c r="C227" s="52">
        <f t="shared" si="45"/>
        <v>82668</v>
      </c>
      <c r="D227" s="52">
        <f t="shared" si="46"/>
        <v>26024</v>
      </c>
      <c r="E227" s="64">
        <v>14031</v>
      </c>
      <c r="F227" s="65">
        <v>0</v>
      </c>
      <c r="G227" s="64">
        <v>2435</v>
      </c>
      <c r="H227" s="65">
        <v>0</v>
      </c>
      <c r="I227" s="64">
        <v>7201</v>
      </c>
      <c r="J227" s="65">
        <v>0</v>
      </c>
      <c r="K227" s="64">
        <v>59001</v>
      </c>
      <c r="L227" s="64">
        <v>26024</v>
      </c>
    </row>
    <row r="228" spans="1:12" s="22" customFormat="1" ht="15.75" customHeight="1" x14ac:dyDescent="0.25">
      <c r="A228" s="19" t="s">
        <v>29</v>
      </c>
      <c r="B228" s="34"/>
      <c r="C228" s="52">
        <f t="shared" si="45"/>
        <v>56382</v>
      </c>
      <c r="D228" s="52">
        <f t="shared" si="46"/>
        <v>58191</v>
      </c>
      <c r="E228" s="64">
        <v>23258</v>
      </c>
      <c r="F228" s="65">
        <v>0</v>
      </c>
      <c r="G228" s="64">
        <v>3103</v>
      </c>
      <c r="H228" s="65">
        <v>0</v>
      </c>
      <c r="I228" s="64">
        <v>18780</v>
      </c>
      <c r="J228" s="65">
        <v>0</v>
      </c>
      <c r="K228" s="64">
        <v>11241</v>
      </c>
      <c r="L228" s="64">
        <v>58191</v>
      </c>
    </row>
    <row r="229" spans="1:12" s="22" customFormat="1" ht="15.75" customHeight="1" x14ac:dyDescent="0.25">
      <c r="A229" s="19" t="s">
        <v>30</v>
      </c>
      <c r="B229" s="34"/>
      <c r="C229" s="52">
        <f t="shared" si="45"/>
        <v>86699</v>
      </c>
      <c r="D229" s="52">
        <f t="shared" si="46"/>
        <v>35429</v>
      </c>
      <c r="E229" s="64">
        <v>32660</v>
      </c>
      <c r="F229" s="64">
        <v>54</v>
      </c>
      <c r="G229" s="64">
        <v>5046</v>
      </c>
      <c r="H229" s="65">
        <v>0</v>
      </c>
      <c r="I229" s="64">
        <v>16983</v>
      </c>
      <c r="J229" s="65">
        <v>29</v>
      </c>
      <c r="K229" s="64">
        <v>32010</v>
      </c>
      <c r="L229" s="64">
        <v>35346</v>
      </c>
    </row>
    <row r="230" spans="1:12" s="22" customFormat="1" ht="15.75" customHeight="1" x14ac:dyDescent="0.25">
      <c r="A230" s="19" t="s">
        <v>31</v>
      </c>
      <c r="B230" s="34"/>
      <c r="C230" s="52">
        <f t="shared" si="45"/>
        <v>143325</v>
      </c>
      <c r="D230" s="52">
        <f t="shared" si="46"/>
        <v>141294</v>
      </c>
      <c r="E230" s="64">
        <v>28937</v>
      </c>
      <c r="F230" s="65">
        <v>383</v>
      </c>
      <c r="G230" s="64">
        <v>1294</v>
      </c>
      <c r="H230" s="65">
        <v>74</v>
      </c>
      <c r="I230" s="64">
        <v>28443</v>
      </c>
      <c r="J230" s="65">
        <v>587</v>
      </c>
      <c r="K230" s="64">
        <v>84651</v>
      </c>
      <c r="L230" s="64">
        <v>140250</v>
      </c>
    </row>
    <row r="231" spans="1:12" s="22" customFormat="1" ht="15.75" customHeight="1" x14ac:dyDescent="0.25">
      <c r="A231" s="19" t="s">
        <v>32</v>
      </c>
      <c r="B231" s="34"/>
      <c r="C231" s="52">
        <f t="shared" si="45"/>
        <v>46201</v>
      </c>
      <c r="D231" s="52">
        <f t="shared" si="46"/>
        <v>48165</v>
      </c>
      <c r="E231" s="64">
        <v>16934</v>
      </c>
      <c r="F231" s="65">
        <v>0</v>
      </c>
      <c r="G231" s="64">
        <v>7307</v>
      </c>
      <c r="H231" s="65">
        <v>0</v>
      </c>
      <c r="I231" s="64">
        <v>16204</v>
      </c>
      <c r="J231" s="65">
        <v>0</v>
      </c>
      <c r="K231" s="64">
        <v>5756</v>
      </c>
      <c r="L231" s="64">
        <v>48165</v>
      </c>
    </row>
    <row r="232" spans="1:12" s="22" customFormat="1" ht="15.75" customHeight="1" x14ac:dyDescent="0.25">
      <c r="A232" s="19" t="s">
        <v>33</v>
      </c>
      <c r="B232" s="34"/>
      <c r="C232" s="52">
        <f t="shared" si="45"/>
        <v>29449</v>
      </c>
      <c r="D232" s="52">
        <f t="shared" si="46"/>
        <v>41100</v>
      </c>
      <c r="E232" s="64">
        <v>17406</v>
      </c>
      <c r="F232" s="65">
        <v>0</v>
      </c>
      <c r="G232" s="64">
        <v>2240</v>
      </c>
      <c r="H232" s="65">
        <v>0</v>
      </c>
      <c r="I232" s="64">
        <v>6808</v>
      </c>
      <c r="J232" s="65">
        <v>0</v>
      </c>
      <c r="K232" s="64">
        <v>2995</v>
      </c>
      <c r="L232" s="64">
        <v>41100</v>
      </c>
    </row>
    <row r="233" spans="1:12" s="22" customFormat="1" ht="15.75" customHeight="1" x14ac:dyDescent="0.25">
      <c r="A233" s="19" t="s">
        <v>34</v>
      </c>
      <c r="B233" s="34"/>
      <c r="C233" s="52">
        <f t="shared" si="45"/>
        <v>60112</v>
      </c>
      <c r="D233" s="52">
        <f t="shared" si="46"/>
        <v>43032</v>
      </c>
      <c r="E233" s="64">
        <v>33297</v>
      </c>
      <c r="F233" s="64">
        <v>331</v>
      </c>
      <c r="G233" s="64">
        <v>2002</v>
      </c>
      <c r="H233" s="65">
        <v>0</v>
      </c>
      <c r="I233" s="64">
        <v>21753</v>
      </c>
      <c r="J233" s="64">
        <v>333</v>
      </c>
      <c r="K233" s="64">
        <v>3060</v>
      </c>
      <c r="L233" s="64">
        <v>42368</v>
      </c>
    </row>
    <row r="234" spans="1:12" s="22" customFormat="1" ht="15.75" customHeight="1" x14ac:dyDescent="0.25">
      <c r="A234" s="19" t="s">
        <v>35</v>
      </c>
      <c r="B234" s="34"/>
      <c r="C234" s="52">
        <f t="shared" si="45"/>
        <v>51173</v>
      </c>
      <c r="D234" s="52">
        <f t="shared" si="46"/>
        <v>33659</v>
      </c>
      <c r="E234" s="64">
        <v>21446</v>
      </c>
      <c r="F234" s="65">
        <v>0</v>
      </c>
      <c r="G234" s="64">
        <v>3180</v>
      </c>
      <c r="H234" s="65">
        <v>4</v>
      </c>
      <c r="I234" s="64">
        <v>8419</v>
      </c>
      <c r="J234" s="65">
        <v>27</v>
      </c>
      <c r="K234" s="64">
        <v>18128</v>
      </c>
      <c r="L234" s="64">
        <v>33628</v>
      </c>
    </row>
    <row r="235" spans="1:12" s="22" customFormat="1" ht="15.75" customHeight="1" x14ac:dyDescent="0.25">
      <c r="A235" s="19" t="s">
        <v>36</v>
      </c>
      <c r="B235" s="34"/>
      <c r="C235" s="52">
        <f t="shared" si="45"/>
        <v>60191</v>
      </c>
      <c r="D235" s="52">
        <f t="shared" si="46"/>
        <v>166522</v>
      </c>
      <c r="E235" s="64">
        <v>17014</v>
      </c>
      <c r="F235" s="64">
        <v>1156</v>
      </c>
      <c r="G235" s="65">
        <v>2989</v>
      </c>
      <c r="H235" s="65">
        <v>117</v>
      </c>
      <c r="I235" s="64">
        <v>20862</v>
      </c>
      <c r="J235" s="64">
        <v>3022</v>
      </c>
      <c r="K235" s="64">
        <v>19326</v>
      </c>
      <c r="L235" s="64">
        <v>162227</v>
      </c>
    </row>
    <row r="236" spans="1:12" s="22" customFormat="1" ht="15.75" customHeight="1" x14ac:dyDescent="0.25">
      <c r="A236" s="19" t="s">
        <v>37</v>
      </c>
      <c r="B236" s="34"/>
      <c r="C236" s="52">
        <f t="shared" si="45"/>
        <v>24547</v>
      </c>
      <c r="D236" s="52">
        <f t="shared" si="46"/>
        <v>38486</v>
      </c>
      <c r="E236" s="64">
        <v>6719</v>
      </c>
      <c r="F236" s="65">
        <v>440</v>
      </c>
      <c r="G236" s="65">
        <v>2525</v>
      </c>
      <c r="H236" s="65">
        <v>0</v>
      </c>
      <c r="I236" s="64">
        <v>2477</v>
      </c>
      <c r="J236" s="65">
        <v>396</v>
      </c>
      <c r="K236" s="64">
        <v>12826</v>
      </c>
      <c r="L236" s="65">
        <v>37650</v>
      </c>
    </row>
    <row r="237" spans="1:12" s="22" customFormat="1" ht="15.75" customHeight="1" x14ac:dyDescent="0.25">
      <c r="A237" s="19" t="s">
        <v>38</v>
      </c>
      <c r="B237" s="34"/>
      <c r="C237" s="52">
        <f t="shared" si="45"/>
        <v>34860</v>
      </c>
      <c r="D237" s="52">
        <f t="shared" si="46"/>
        <v>10268</v>
      </c>
      <c r="E237" s="64">
        <v>3061</v>
      </c>
      <c r="F237" s="65">
        <v>1606</v>
      </c>
      <c r="G237" s="64">
        <v>1509</v>
      </c>
      <c r="H237" s="65">
        <v>221</v>
      </c>
      <c r="I237" s="64">
        <v>2420</v>
      </c>
      <c r="J237" s="65">
        <v>1221</v>
      </c>
      <c r="K237" s="64">
        <v>27870</v>
      </c>
      <c r="L237" s="64">
        <v>7220</v>
      </c>
    </row>
    <row r="238" spans="1:12" s="22" customFormat="1" ht="15.75" customHeight="1" x14ac:dyDescent="0.25">
      <c r="A238" s="19" t="s">
        <v>39</v>
      </c>
      <c r="B238" s="34"/>
      <c r="C238" s="52">
        <f t="shared" si="45"/>
        <v>139771</v>
      </c>
      <c r="D238" s="52">
        <f t="shared" si="46"/>
        <v>31507</v>
      </c>
      <c r="E238" s="64">
        <v>2414</v>
      </c>
      <c r="F238" s="65">
        <v>0</v>
      </c>
      <c r="G238" s="65">
        <v>171</v>
      </c>
      <c r="H238" s="65">
        <v>0</v>
      </c>
      <c r="I238" s="64">
        <v>9207</v>
      </c>
      <c r="J238" s="65">
        <v>379</v>
      </c>
      <c r="K238" s="64">
        <v>127979</v>
      </c>
      <c r="L238" s="64">
        <v>31128</v>
      </c>
    </row>
    <row r="239" spans="1:12" s="22" customFormat="1" ht="15.75" customHeight="1" x14ac:dyDescent="0.25">
      <c r="A239" s="19" t="s">
        <v>40</v>
      </c>
      <c r="B239" s="34"/>
      <c r="C239" s="52">
        <f t="shared" si="45"/>
        <v>40798</v>
      </c>
      <c r="D239" s="52">
        <f t="shared" si="46"/>
        <v>105451</v>
      </c>
      <c r="E239" s="64">
        <v>12948</v>
      </c>
      <c r="F239" s="65">
        <v>24</v>
      </c>
      <c r="G239" s="64">
        <v>1117</v>
      </c>
      <c r="H239" s="65">
        <v>0</v>
      </c>
      <c r="I239" s="64">
        <v>10178</v>
      </c>
      <c r="J239" s="65">
        <v>0</v>
      </c>
      <c r="K239" s="64">
        <v>16555</v>
      </c>
      <c r="L239" s="64">
        <v>105427</v>
      </c>
    </row>
    <row r="240" spans="1:12" s="22" customFormat="1" ht="15.75" customHeight="1" x14ac:dyDescent="0.25">
      <c r="A240" s="19" t="s">
        <v>41</v>
      </c>
      <c r="B240" s="34"/>
      <c r="C240" s="52">
        <f t="shared" si="45"/>
        <v>31549</v>
      </c>
      <c r="D240" s="52">
        <f t="shared" si="46"/>
        <v>65652</v>
      </c>
      <c r="E240" s="64">
        <v>8742</v>
      </c>
      <c r="F240" s="65">
        <v>454</v>
      </c>
      <c r="G240" s="65">
        <v>259</v>
      </c>
      <c r="H240" s="65">
        <v>56</v>
      </c>
      <c r="I240" s="65">
        <v>1213</v>
      </c>
      <c r="J240" s="65">
        <v>14</v>
      </c>
      <c r="K240" s="64">
        <v>21335</v>
      </c>
      <c r="L240" s="64">
        <v>65128</v>
      </c>
    </row>
    <row r="241" spans="1:12" s="22" customFormat="1" ht="15.75" customHeight="1" x14ac:dyDescent="0.25">
      <c r="A241" s="19" t="s">
        <v>42</v>
      </c>
      <c r="B241" s="34"/>
      <c r="C241" s="52">
        <f t="shared" si="45"/>
        <v>49707</v>
      </c>
      <c r="D241" s="52">
        <f t="shared" si="46"/>
        <v>249</v>
      </c>
      <c r="E241" s="64">
        <v>13116</v>
      </c>
      <c r="F241" s="65">
        <v>0</v>
      </c>
      <c r="G241" s="64">
        <v>1215</v>
      </c>
      <c r="H241" s="65">
        <v>0</v>
      </c>
      <c r="I241" s="64">
        <v>5685</v>
      </c>
      <c r="J241" s="65">
        <v>1</v>
      </c>
      <c r="K241" s="64">
        <v>29691</v>
      </c>
      <c r="L241" s="64">
        <v>248</v>
      </c>
    </row>
    <row r="242" spans="1:12" s="22" customFormat="1" ht="15.75" customHeight="1" x14ac:dyDescent="0.25">
      <c r="A242" s="19" t="s">
        <v>43</v>
      </c>
      <c r="B242" s="34"/>
      <c r="C242" s="52">
        <f t="shared" si="45"/>
        <v>53594</v>
      </c>
      <c r="D242" s="52">
        <f t="shared" si="46"/>
        <v>21618</v>
      </c>
      <c r="E242" s="64">
        <v>2721</v>
      </c>
      <c r="F242" s="65">
        <v>0</v>
      </c>
      <c r="G242" s="64">
        <v>1200</v>
      </c>
      <c r="H242" s="65">
        <v>0</v>
      </c>
      <c r="I242" s="64">
        <v>2668</v>
      </c>
      <c r="J242" s="65">
        <v>0</v>
      </c>
      <c r="K242" s="64">
        <v>47005</v>
      </c>
      <c r="L242" s="64">
        <v>21618</v>
      </c>
    </row>
    <row r="243" spans="1:12" s="22" customFormat="1" ht="15.75" customHeight="1" x14ac:dyDescent="0.25">
      <c r="A243" s="19" t="s">
        <v>44</v>
      </c>
      <c r="B243" s="34"/>
      <c r="C243" s="52">
        <f t="shared" si="45"/>
        <v>27244</v>
      </c>
      <c r="D243" s="52">
        <f t="shared" si="46"/>
        <v>34278</v>
      </c>
      <c r="E243" s="64">
        <v>6723</v>
      </c>
      <c r="F243" s="65">
        <v>0</v>
      </c>
      <c r="G243" s="65">
        <v>42</v>
      </c>
      <c r="H243" s="65">
        <v>1</v>
      </c>
      <c r="I243" s="64">
        <v>7242</v>
      </c>
      <c r="J243" s="65">
        <v>0</v>
      </c>
      <c r="K243" s="64">
        <v>13237</v>
      </c>
      <c r="L243" s="64">
        <v>34277</v>
      </c>
    </row>
    <row r="244" spans="1:12" s="22" customFormat="1" ht="15.75" customHeight="1" x14ac:dyDescent="0.25">
      <c r="A244" s="19" t="s">
        <v>45</v>
      </c>
      <c r="B244" s="34"/>
      <c r="C244" s="52">
        <f t="shared" si="45"/>
        <v>155412</v>
      </c>
      <c r="D244" s="52">
        <f t="shared" si="46"/>
        <v>138036</v>
      </c>
      <c r="E244" s="64">
        <v>46001</v>
      </c>
      <c r="F244" s="65">
        <v>139</v>
      </c>
      <c r="G244" s="64">
        <v>10133</v>
      </c>
      <c r="H244" s="65">
        <v>18</v>
      </c>
      <c r="I244" s="64">
        <v>33278</v>
      </c>
      <c r="J244" s="65">
        <v>32</v>
      </c>
      <c r="K244" s="64">
        <v>66000</v>
      </c>
      <c r="L244" s="64">
        <v>137847</v>
      </c>
    </row>
    <row r="245" spans="1:12" s="22" customFormat="1" ht="15.75" customHeight="1" x14ac:dyDescent="0.25">
      <c r="A245" s="19" t="s">
        <v>46</v>
      </c>
      <c r="B245" s="34"/>
      <c r="C245" s="52">
        <f t="shared" si="45"/>
        <v>37610</v>
      </c>
      <c r="D245" s="52">
        <f t="shared" si="46"/>
        <v>27702</v>
      </c>
      <c r="E245" s="64">
        <v>4535</v>
      </c>
      <c r="F245" s="65">
        <v>0</v>
      </c>
      <c r="G245" s="65">
        <v>820</v>
      </c>
      <c r="H245" s="65">
        <v>0</v>
      </c>
      <c r="I245" s="64">
        <v>3938</v>
      </c>
      <c r="J245" s="65">
        <v>0</v>
      </c>
      <c r="K245" s="64">
        <v>28317</v>
      </c>
      <c r="L245" s="64">
        <v>27702</v>
      </c>
    </row>
    <row r="246" spans="1:12" s="22" customFormat="1" ht="15.75" customHeight="1" x14ac:dyDescent="0.25">
      <c r="A246" s="19" t="s">
        <v>47</v>
      </c>
      <c r="B246" s="34"/>
      <c r="C246" s="52">
        <f t="shared" si="45"/>
        <v>40279</v>
      </c>
      <c r="D246" s="52">
        <f t="shared" si="46"/>
        <v>2751</v>
      </c>
      <c r="E246" s="64">
        <v>3183</v>
      </c>
      <c r="F246" s="65">
        <v>5</v>
      </c>
      <c r="G246" s="65">
        <v>715</v>
      </c>
      <c r="H246" s="65">
        <v>0</v>
      </c>
      <c r="I246" s="64">
        <v>3007</v>
      </c>
      <c r="J246" s="65">
        <v>56</v>
      </c>
      <c r="K246" s="64">
        <v>33374</v>
      </c>
      <c r="L246" s="64">
        <v>2690</v>
      </c>
    </row>
    <row r="247" spans="1:12" s="22" customFormat="1" ht="15.75" customHeight="1" x14ac:dyDescent="0.25">
      <c r="A247" s="19"/>
      <c r="B247" s="34"/>
      <c r="C247" s="52"/>
      <c r="D247" s="52"/>
      <c r="E247" s="52"/>
      <c r="F247" s="52"/>
      <c r="G247" s="52"/>
      <c r="H247" s="66"/>
      <c r="I247" s="52"/>
      <c r="J247" s="52"/>
      <c r="K247" s="52"/>
      <c r="L247" s="52"/>
    </row>
    <row r="248" spans="1:12" s="22" customFormat="1" ht="15.75" customHeight="1" x14ac:dyDescent="0.25">
      <c r="A248" s="18" t="s">
        <v>48</v>
      </c>
      <c r="B248" s="34"/>
      <c r="C248" s="67">
        <f>SUM(C249:C253)</f>
        <v>4759</v>
      </c>
      <c r="D248" s="67">
        <f t="shared" ref="D248:L248" si="47">SUM(D249:D253)</f>
        <v>0</v>
      </c>
      <c r="E248" s="67">
        <f t="shared" si="47"/>
        <v>4759</v>
      </c>
      <c r="F248" s="67">
        <f t="shared" si="47"/>
        <v>0</v>
      </c>
      <c r="G248" s="67">
        <f t="shared" si="47"/>
        <v>0</v>
      </c>
      <c r="H248" s="67">
        <f t="shared" si="47"/>
        <v>0</v>
      </c>
      <c r="I248" s="67">
        <f t="shared" si="47"/>
        <v>0</v>
      </c>
      <c r="J248" s="67">
        <f t="shared" si="47"/>
        <v>0</v>
      </c>
      <c r="K248" s="67">
        <f t="shared" si="47"/>
        <v>0</v>
      </c>
      <c r="L248" s="67">
        <f t="shared" si="47"/>
        <v>0</v>
      </c>
    </row>
    <row r="249" spans="1:12" s="22" customFormat="1" ht="15.75" customHeight="1" x14ac:dyDescent="0.25">
      <c r="A249" s="19" t="s">
        <v>49</v>
      </c>
      <c r="B249" s="35"/>
      <c r="C249" s="52">
        <f t="shared" ref="C249:C253" si="48">SUM(E249,G249,I249,K249)</f>
        <v>0</v>
      </c>
      <c r="D249" s="52">
        <f t="shared" ref="D249:D253" si="49">SUM(F249,H249,J249,L249)</f>
        <v>0</v>
      </c>
      <c r="E249" s="52">
        <f t="shared" ref="E249:E252" si="50">SUM(G249,I249,K249,M249)</f>
        <v>0</v>
      </c>
      <c r="F249" s="52">
        <f t="shared" ref="F249:F252" si="51">SUM(H249,J249,L249,N249)</f>
        <v>0</v>
      </c>
      <c r="G249" s="52">
        <f t="shared" ref="G249:G252" si="52">SUM(I249,K249,M249,O249)</f>
        <v>0</v>
      </c>
      <c r="H249" s="52">
        <f t="shared" ref="H249:H252" si="53">SUM(J249,L249,N249,P249)</f>
        <v>0</v>
      </c>
      <c r="I249" s="52">
        <f t="shared" ref="I249:I252" si="54">SUM(K249,M249,O249,Q249)</f>
        <v>0</v>
      </c>
      <c r="J249" s="52">
        <f t="shared" ref="J249:J252" si="55">SUM(L249,N249,P249,R249)</f>
        <v>0</v>
      </c>
      <c r="K249" s="52">
        <f t="shared" ref="K249:K252" si="56">SUM(M249,O249,Q249,S249)</f>
        <v>0</v>
      </c>
      <c r="L249" s="52">
        <f t="shared" ref="L249:L252" si="57">SUM(N249,P249,R249,T249)</f>
        <v>0</v>
      </c>
    </row>
    <row r="250" spans="1:12" s="22" customFormat="1" ht="15.75" customHeight="1" x14ac:dyDescent="0.25">
      <c r="A250" s="19" t="s">
        <v>50</v>
      </c>
      <c r="B250" s="34"/>
      <c r="C250" s="52">
        <f t="shared" si="48"/>
        <v>0</v>
      </c>
      <c r="D250" s="52">
        <f t="shared" si="49"/>
        <v>0</v>
      </c>
      <c r="E250" s="52">
        <f t="shared" si="50"/>
        <v>0</v>
      </c>
      <c r="F250" s="52">
        <f t="shared" si="51"/>
        <v>0</v>
      </c>
      <c r="G250" s="52">
        <f t="shared" si="52"/>
        <v>0</v>
      </c>
      <c r="H250" s="52">
        <f t="shared" si="53"/>
        <v>0</v>
      </c>
      <c r="I250" s="52">
        <f t="shared" si="54"/>
        <v>0</v>
      </c>
      <c r="J250" s="52">
        <f t="shared" si="55"/>
        <v>0</v>
      </c>
      <c r="K250" s="52">
        <f t="shared" si="56"/>
        <v>0</v>
      </c>
      <c r="L250" s="52">
        <f t="shared" si="57"/>
        <v>0</v>
      </c>
    </row>
    <row r="251" spans="1:12" s="22" customFormat="1" ht="15.75" customHeight="1" x14ac:dyDescent="0.25">
      <c r="A251" s="19" t="s">
        <v>51</v>
      </c>
      <c r="C251" s="52">
        <f t="shared" si="48"/>
        <v>0</v>
      </c>
      <c r="D251" s="52">
        <f t="shared" si="49"/>
        <v>0</v>
      </c>
      <c r="E251" s="52">
        <f t="shared" si="50"/>
        <v>0</v>
      </c>
      <c r="F251" s="52">
        <f t="shared" si="51"/>
        <v>0</v>
      </c>
      <c r="G251" s="52">
        <f t="shared" si="52"/>
        <v>0</v>
      </c>
      <c r="H251" s="52">
        <f t="shared" si="53"/>
        <v>0</v>
      </c>
      <c r="I251" s="52">
        <f t="shared" si="54"/>
        <v>0</v>
      </c>
      <c r="J251" s="52">
        <f t="shared" si="55"/>
        <v>0</v>
      </c>
      <c r="K251" s="52">
        <f t="shared" si="56"/>
        <v>0</v>
      </c>
      <c r="L251" s="52">
        <f t="shared" si="57"/>
        <v>0</v>
      </c>
    </row>
    <row r="252" spans="1:12" s="22" customFormat="1" ht="15.75" customHeight="1" x14ac:dyDescent="0.25">
      <c r="A252" s="20" t="s">
        <v>52</v>
      </c>
      <c r="B252" s="34"/>
      <c r="C252" s="52">
        <f t="shared" si="48"/>
        <v>0</v>
      </c>
      <c r="D252" s="52">
        <f t="shared" si="49"/>
        <v>0</v>
      </c>
      <c r="E252" s="52">
        <f t="shared" si="50"/>
        <v>0</v>
      </c>
      <c r="F252" s="52">
        <f t="shared" si="51"/>
        <v>0</v>
      </c>
      <c r="G252" s="52">
        <f t="shared" si="52"/>
        <v>0</v>
      </c>
      <c r="H252" s="52">
        <f t="shared" si="53"/>
        <v>0</v>
      </c>
      <c r="I252" s="52">
        <f t="shared" si="54"/>
        <v>0</v>
      </c>
      <c r="J252" s="52">
        <f t="shared" si="55"/>
        <v>0</v>
      </c>
      <c r="K252" s="52">
        <f t="shared" si="56"/>
        <v>0</v>
      </c>
      <c r="L252" s="52">
        <f t="shared" si="57"/>
        <v>0</v>
      </c>
    </row>
    <row r="253" spans="1:12" s="22" customFormat="1" ht="15.75" customHeight="1" x14ac:dyDescent="0.25">
      <c r="A253" s="21" t="s">
        <v>53</v>
      </c>
      <c r="B253" s="36"/>
      <c r="C253" s="58">
        <f t="shared" si="48"/>
        <v>4759</v>
      </c>
      <c r="D253" s="58">
        <f t="shared" si="49"/>
        <v>0</v>
      </c>
      <c r="E253" s="68">
        <v>4759</v>
      </c>
      <c r="F253" s="69">
        <v>0</v>
      </c>
      <c r="G253" s="69">
        <v>0</v>
      </c>
      <c r="H253" s="69">
        <v>0</v>
      </c>
      <c r="I253" s="69">
        <v>0</v>
      </c>
      <c r="J253" s="69">
        <v>0</v>
      </c>
      <c r="K253" s="68">
        <v>0</v>
      </c>
      <c r="L253" s="69">
        <v>0</v>
      </c>
    </row>
    <row r="254" spans="1:12" s="113" customFormat="1" ht="15.75" customHeight="1" x14ac:dyDescent="0.2">
      <c r="A254" s="37" t="s">
        <v>60</v>
      </c>
      <c r="B254" s="38"/>
      <c r="C254" s="38"/>
      <c r="D254" s="112"/>
      <c r="E254" s="112"/>
      <c r="F254" s="112"/>
      <c r="G254" s="112"/>
      <c r="H254" s="112"/>
      <c r="I254" s="112"/>
      <c r="J254" s="112"/>
      <c r="K254" s="112"/>
      <c r="L254" s="112"/>
    </row>
    <row r="255" spans="1:12" s="113" customFormat="1" ht="15.75" customHeight="1" x14ac:dyDescent="0.2">
      <c r="A255" s="39" t="s">
        <v>61</v>
      </c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</row>
    <row r="256" spans="1:12" s="113" customFormat="1" ht="15.75" customHeight="1" x14ac:dyDescent="0.2">
      <c r="A256" s="39" t="s">
        <v>62</v>
      </c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</row>
    <row r="257" spans="1:12" s="113" customFormat="1" ht="15.75" customHeight="1" x14ac:dyDescent="0.2">
      <c r="A257" s="37" t="s">
        <v>68</v>
      </c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</row>
    <row r="258" spans="1:12" s="113" customFormat="1" x14ac:dyDescent="0.2"/>
  </sheetData>
  <mergeCells count="38">
    <mergeCell ref="A10:A12"/>
    <mergeCell ref="B10:B12"/>
    <mergeCell ref="C10:D11"/>
    <mergeCell ref="K75:L75"/>
    <mergeCell ref="A70:N70"/>
    <mergeCell ref="A72:N72"/>
    <mergeCell ref="A6:J6"/>
    <mergeCell ref="A8:J8"/>
    <mergeCell ref="C204:D204"/>
    <mergeCell ref="E204:F204"/>
    <mergeCell ref="A74:A76"/>
    <mergeCell ref="B74:B76"/>
    <mergeCell ref="C74:D75"/>
    <mergeCell ref="E75:F75"/>
    <mergeCell ref="G75:H75"/>
    <mergeCell ref="I75:J75"/>
    <mergeCell ref="A201:L201"/>
    <mergeCell ref="C139:D139"/>
    <mergeCell ref="E139:F139"/>
    <mergeCell ref="G139:H139"/>
    <mergeCell ref="I139:J139"/>
    <mergeCell ref="K139:L139"/>
    <mergeCell ref="G204:H204"/>
    <mergeCell ref="I204:J204"/>
    <mergeCell ref="K204:L204"/>
    <mergeCell ref="I11:J11"/>
    <mergeCell ref="E10:J10"/>
    <mergeCell ref="E11:F11"/>
    <mergeCell ref="G11:H11"/>
    <mergeCell ref="A136:L136"/>
    <mergeCell ref="A203:B205"/>
    <mergeCell ref="C203:L203"/>
    <mergeCell ref="A134:L134"/>
    <mergeCell ref="A138:B140"/>
    <mergeCell ref="C138:L138"/>
    <mergeCell ref="A199:L199"/>
    <mergeCell ref="E74:N74"/>
    <mergeCell ref="M75:N75"/>
  </mergeCells>
  <phoneticPr fontId="0" type="noConversion"/>
  <pageMargins left="0.98425196850393704" right="0" top="0" bottom="0.59055118110236227" header="0" footer="0"/>
  <pageSetup scale="55" firstPageNumber="827" orientation="landscape" horizontalDpi="300" verticalDpi="300" r:id="rId1"/>
  <headerFooter alignWithMargins="0"/>
  <rowBreaks count="3" manualBreakCount="3">
    <brk id="64" max="16383" man="1"/>
    <brk id="128" max="16383" man="1"/>
    <brk id="19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19.8_2017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2015-02-23T20:53:13Z</cp:lastPrinted>
  <dcterms:created xsi:type="dcterms:W3CDTF">2009-02-19T12:58:20Z</dcterms:created>
  <dcterms:modified xsi:type="dcterms:W3CDTF">2018-02-19T19:25:50Z</dcterms:modified>
</cp:coreProperties>
</file>